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7140" windowHeight="9210" tabRatio="737" activeTab="0"/>
  </bookViews>
  <sheets>
    <sheet name="結果" sheetId="1" r:id="rId1"/>
    <sheet name="選男" sheetId="2" r:id="rId2"/>
    <sheet name="選女･2GS" sheetId="3" r:id="rId3"/>
    <sheet name="6BS･5BS･2BS" sheetId="4" r:id="rId4"/>
    <sheet name="4BS･3BS" sheetId="5" r:id="rId5"/>
    <sheet name="6GS･5GS" sheetId="6" r:id="rId6"/>
    <sheet name="4GS･3GS" sheetId="7" r:id="rId7"/>
  </sheets>
  <definedNames>
    <definedName name="_xlnm.Print_Area" localSheetId="4">'4BS･3BS'!$A$1:$T$44</definedName>
    <definedName name="_xlnm.Print_Area" localSheetId="6">'4GS･3GS'!$A$1:$T$65</definedName>
    <definedName name="_xlnm.Print_Area" localSheetId="3">'6BS･5BS･2BS'!$A$1:$U$62</definedName>
    <definedName name="_xlnm.Print_Area" localSheetId="5">'6GS･5GS'!$A$1:$T$56</definedName>
    <definedName name="_xlnm.Print_Area" localSheetId="2">'選女･2GS'!$B$1:$T$152</definedName>
    <definedName name="_xlnm.Print_Area" localSheetId="1">'選男'!$B$1:$T$103</definedName>
  </definedNames>
  <calcPr fullCalcOnLoad="1"/>
</workbook>
</file>

<file path=xl/sharedStrings.xml><?xml version="1.0" encoding="utf-8"?>
<sst xmlns="http://schemas.openxmlformats.org/spreadsheetml/2006/main" count="1300" uniqueCount="386">
  <si>
    <t>松尾　光紀</t>
  </si>
  <si>
    <t>藤川　侑芽</t>
  </si>
  <si>
    <t>水津　愛美</t>
  </si>
  <si>
    <t>金廣　真季</t>
  </si>
  <si>
    <t>生田　芽衣子</t>
  </si>
  <si>
    <t>金廣　美希</t>
  </si>
  <si>
    <t>浦田　歩穂</t>
  </si>
  <si>
    <t>川岡　萌</t>
  </si>
  <si>
    <t>吉松　佳純</t>
  </si>
  <si>
    <t>氏名</t>
  </si>
  <si>
    <t>所属</t>
  </si>
  <si>
    <t>亀田　晃大</t>
  </si>
  <si>
    <t>羽生　秀平</t>
  </si>
  <si>
    <t>原田　未来</t>
  </si>
  <si>
    <t>髙田　穂奈美</t>
  </si>
  <si>
    <t>生田　壮志</t>
  </si>
  <si>
    <t>勝数</t>
  </si>
  <si>
    <t>ｹﾞ-ﾑ率</t>
  </si>
  <si>
    <t>順位</t>
  </si>
  <si>
    <t>-</t>
  </si>
  <si>
    <t>１ゲーム21点３ゲームマッチ(延長30点)</t>
  </si>
  <si>
    <t xml:space="preserve"> </t>
  </si>
  <si>
    <t>Aブロック</t>
  </si>
  <si>
    <t>高井　晴香</t>
  </si>
  <si>
    <t>西村　真美</t>
  </si>
  <si>
    <t>瀬戸　香織</t>
  </si>
  <si>
    <t>篠原　僚太郎</t>
  </si>
  <si>
    <t>末元　千優</t>
  </si>
  <si>
    <t>浅井　歩昂</t>
  </si>
  <si>
    <t>相本　珠杏</t>
  </si>
  <si>
    <t>光永　結稀</t>
  </si>
  <si>
    <t>柳井　稚菜</t>
  </si>
  <si>
    <t>藤川　由梨奈</t>
  </si>
  <si>
    <t>美村　茜</t>
  </si>
  <si>
    <t>関　まひる</t>
  </si>
  <si>
    <t>小松  光奈里</t>
  </si>
  <si>
    <t>福間　芽生</t>
  </si>
  <si>
    <t>吉村　羽紗</t>
  </si>
  <si>
    <t>野村　妃乃</t>
  </si>
  <si>
    <t>村中　歩華</t>
  </si>
  <si>
    <t>立石　結衣</t>
  </si>
  <si>
    <t>羽根　真柚</t>
  </si>
  <si>
    <t>小藪　舞花</t>
  </si>
  <si>
    <t>立石　結羽</t>
  </si>
  <si>
    <t>関　葵子</t>
  </si>
  <si>
    <t>森野　里美</t>
  </si>
  <si>
    <t>徳長  沙都</t>
  </si>
  <si>
    <t>吉村  真琴</t>
  </si>
  <si>
    <t>文元　一登</t>
  </si>
  <si>
    <t>廣中　瞬</t>
  </si>
  <si>
    <t>土山　遼誠</t>
  </si>
  <si>
    <t>藤村　崇宏</t>
  </si>
  <si>
    <t>藤永　健人</t>
  </si>
  <si>
    <t>山本　拓実</t>
  </si>
  <si>
    <t>山本　圭佑</t>
  </si>
  <si>
    <t>白上　樹</t>
  </si>
  <si>
    <t>吉光　雅穂</t>
  </si>
  <si>
    <t>百合野　淳子</t>
  </si>
  <si>
    <t>選手権男子単</t>
  </si>
  <si>
    <t>高橋　尚也</t>
  </si>
  <si>
    <t>棟居　諒</t>
  </si>
  <si>
    <t>金丸　純也</t>
  </si>
  <si>
    <t>岡　裕太</t>
  </si>
  <si>
    <t>BeeKids</t>
  </si>
  <si>
    <t>徳長  陵門</t>
  </si>
  <si>
    <t>平井  探希</t>
  </si>
  <si>
    <t>砂原　颯矢</t>
  </si>
  <si>
    <t>刀祢　兼成</t>
  </si>
  <si>
    <t>佐々並スポ少</t>
  </si>
  <si>
    <t>壹岐　拓海</t>
  </si>
  <si>
    <t>吉田　空</t>
  </si>
  <si>
    <t>斎藤　真樹</t>
  </si>
  <si>
    <t>小藪　郁哉</t>
  </si>
  <si>
    <t>ABC</t>
  </si>
  <si>
    <t>県ジュニア</t>
  </si>
  <si>
    <r>
      <t>6</t>
    </r>
    <r>
      <rPr>
        <sz val="11"/>
        <rFont val="ＭＳ Ｐゴシック"/>
        <family val="3"/>
      </rPr>
      <t>-1</t>
    </r>
  </si>
  <si>
    <r>
      <t>6</t>
    </r>
    <r>
      <rPr>
        <sz val="11"/>
        <rFont val="ＭＳ Ｐゴシック"/>
        <family val="3"/>
      </rPr>
      <t>-2</t>
    </r>
  </si>
  <si>
    <r>
      <t>6</t>
    </r>
    <r>
      <rPr>
        <sz val="11"/>
        <rFont val="ＭＳ Ｐゴシック"/>
        <family val="3"/>
      </rPr>
      <t>-3</t>
    </r>
  </si>
  <si>
    <r>
      <t>5</t>
    </r>
    <r>
      <rPr>
        <sz val="11"/>
        <rFont val="ＭＳ Ｐゴシック"/>
        <family val="3"/>
      </rPr>
      <t>-1</t>
    </r>
  </si>
  <si>
    <r>
      <t>5</t>
    </r>
    <r>
      <rPr>
        <sz val="11"/>
        <rFont val="ＭＳ Ｐゴシック"/>
        <family val="3"/>
      </rPr>
      <t>-2</t>
    </r>
  </si>
  <si>
    <r>
      <t>5</t>
    </r>
    <r>
      <rPr>
        <sz val="11"/>
        <rFont val="ＭＳ Ｐゴシック"/>
        <family val="3"/>
      </rPr>
      <t>-3</t>
    </r>
  </si>
  <si>
    <t>シード</t>
  </si>
  <si>
    <t>選手権男子単決勝ト－ナメント</t>
  </si>
  <si>
    <r>
      <t>4</t>
    </r>
    <r>
      <rPr>
        <sz val="11"/>
        <rFont val="ＭＳ Ｐゴシック"/>
        <family val="3"/>
      </rPr>
      <t>-2</t>
    </r>
  </si>
  <si>
    <t>選手権女子単</t>
  </si>
  <si>
    <t>Aブロック</t>
  </si>
  <si>
    <t>Bブロック</t>
  </si>
  <si>
    <t>Cブロック</t>
  </si>
  <si>
    <t>Dブロック</t>
  </si>
  <si>
    <t>シード順</t>
  </si>
  <si>
    <t>選手権男子単3位決定戦</t>
  </si>
  <si>
    <t>選手権女子単決勝ト－ナメント</t>
  </si>
  <si>
    <t>選手権女子単3位決定戦</t>
  </si>
  <si>
    <t>Bブロック</t>
  </si>
  <si>
    <t>Cブロック</t>
  </si>
  <si>
    <t>Dブロック</t>
  </si>
  <si>
    <t>Eブロック</t>
  </si>
  <si>
    <t>Fブロック</t>
  </si>
  <si>
    <t>松本　みなみ</t>
  </si>
  <si>
    <t>勝谷　元郁</t>
  </si>
  <si>
    <t>池田　玲乃</t>
  </si>
  <si>
    <t>柳井　日菜</t>
  </si>
  <si>
    <t>廣中　理彩</t>
  </si>
  <si>
    <t>是永　結菜</t>
  </si>
  <si>
    <t>藤永　愛香</t>
  </si>
  <si>
    <t>長岡　未夏</t>
  </si>
  <si>
    <t>山本　陽向子</t>
  </si>
  <si>
    <t>吉井　すずな</t>
  </si>
  <si>
    <t>6-2</t>
  </si>
  <si>
    <t>6-3</t>
  </si>
  <si>
    <t>6-4</t>
  </si>
  <si>
    <t>5-3</t>
  </si>
  <si>
    <r>
      <t>6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1</t>
    </r>
  </si>
  <si>
    <r>
      <t>6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2</t>
    </r>
  </si>
  <si>
    <r>
      <t>6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3</t>
    </r>
  </si>
  <si>
    <r>
      <t>5</t>
    </r>
    <r>
      <rPr>
        <sz val="11"/>
        <rFont val="ＭＳ Ｐゴシック"/>
        <family val="3"/>
      </rPr>
      <t>D2</t>
    </r>
  </si>
  <si>
    <t>5D1</t>
  </si>
  <si>
    <t>5D1</t>
  </si>
  <si>
    <r>
      <t>5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2</t>
    </r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</si>
  <si>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</si>
  <si>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山本　純平</t>
  </si>
  <si>
    <t>萩ジュニア</t>
  </si>
  <si>
    <t>有光　紀了</t>
  </si>
  <si>
    <t>迫田　俊矢</t>
  </si>
  <si>
    <t>相本　丈太朗</t>
  </si>
  <si>
    <t>高村　有翔</t>
  </si>
  <si>
    <t>永田　拓己</t>
  </si>
  <si>
    <t>石本　剛丸</t>
  </si>
  <si>
    <t>石本　晏丸</t>
  </si>
  <si>
    <t>川口　由登</t>
  </si>
  <si>
    <t>下関西ジュニア</t>
  </si>
  <si>
    <t>白上　元貴</t>
  </si>
  <si>
    <t>-</t>
  </si>
  <si>
    <t>大野　陽輝</t>
  </si>
  <si>
    <t>山下　奨悟</t>
  </si>
  <si>
    <t>関谷　亮太</t>
  </si>
  <si>
    <t>八木　悠真</t>
  </si>
  <si>
    <t>吉村　宗一郎</t>
  </si>
  <si>
    <t>立石　翔馬</t>
  </si>
  <si>
    <t>羽生　祐己</t>
  </si>
  <si>
    <t>松本　颯斗</t>
  </si>
  <si>
    <t>長岡　毅晃</t>
  </si>
  <si>
    <t>片岡　健太郎</t>
  </si>
  <si>
    <t>佐々木　奎人</t>
  </si>
  <si>
    <t>松村　悠来</t>
  </si>
  <si>
    <t>棟居　樟</t>
  </si>
  <si>
    <t>松本　大吾</t>
  </si>
  <si>
    <t>井向　優太</t>
  </si>
  <si>
    <t>中村　陵雅</t>
  </si>
  <si>
    <t>羽生　陽洋</t>
  </si>
  <si>
    <t>6年生男子単</t>
  </si>
  <si>
    <t>5年生男子単</t>
  </si>
  <si>
    <t>4年生男子単</t>
  </si>
  <si>
    <t>3年生男子単</t>
  </si>
  <si>
    <t>2年生以下男子単</t>
  </si>
  <si>
    <t>2年生以下男子単決勝ト－ナメント</t>
  </si>
  <si>
    <t>5年生女子単</t>
  </si>
  <si>
    <t>吉村　優希</t>
  </si>
  <si>
    <t>横山　莉子</t>
  </si>
  <si>
    <t>広川　祐己</t>
  </si>
  <si>
    <t>中村　理咲</t>
  </si>
  <si>
    <t>池田　純菜</t>
  </si>
  <si>
    <t>6年生女子単</t>
  </si>
  <si>
    <t>末元　美優</t>
  </si>
  <si>
    <t>藤井　桃果</t>
  </si>
  <si>
    <t>河内山　紗己</t>
  </si>
  <si>
    <t>山本　幸映</t>
  </si>
  <si>
    <t>宮内　芽生</t>
  </si>
  <si>
    <t>光永　実妃留</t>
  </si>
  <si>
    <t>4年生女子単</t>
  </si>
  <si>
    <t>新見　桃芭</t>
  </si>
  <si>
    <t>及川　歩</t>
  </si>
  <si>
    <t>坪野　里咲</t>
  </si>
  <si>
    <t>林　美鈴</t>
  </si>
  <si>
    <t>井向　優美子</t>
  </si>
  <si>
    <t>水井　怜嘉</t>
  </si>
  <si>
    <t>3年生女子単</t>
  </si>
  <si>
    <t>今岡　咲絵</t>
  </si>
  <si>
    <t>近藤　茉夏</t>
  </si>
  <si>
    <t>澁谷　暁音</t>
  </si>
  <si>
    <t>岡　千尋</t>
  </si>
  <si>
    <t>西村　唯花</t>
  </si>
  <si>
    <t>石本　苺暖</t>
  </si>
  <si>
    <t>田尾　詩保子</t>
  </si>
  <si>
    <t>中村　香桜里</t>
  </si>
  <si>
    <t>津畑　朱音</t>
  </si>
  <si>
    <t>2年生以下女子単</t>
  </si>
  <si>
    <t>西村　栄花</t>
  </si>
  <si>
    <t>立石　結芽</t>
  </si>
  <si>
    <t>村中　佑衣</t>
  </si>
  <si>
    <t>主　　　催　　</t>
  </si>
  <si>
    <t>山口県バドミントン協会　　　</t>
  </si>
  <si>
    <t>後　　　援　　</t>
  </si>
  <si>
    <t>下関市教育委員会</t>
  </si>
  <si>
    <t>主　　　管　　</t>
  </si>
  <si>
    <t>下関市バドミントン協会　山口県小学生ﾊﾞﾄﾞﾐﾝﾄﾝ連盟</t>
  </si>
  <si>
    <t>期　　　日　　</t>
  </si>
  <si>
    <t>会　　　場　　</t>
  </si>
  <si>
    <t>参加人数　　</t>
  </si>
  <si>
    <t>種目</t>
  </si>
  <si>
    <t>１　　位</t>
  </si>
  <si>
    <t>２　　位</t>
  </si>
  <si>
    <t>３　　位</t>
  </si>
  <si>
    <t>選手権</t>
  </si>
  <si>
    <t>男子シングルス</t>
  </si>
  <si>
    <t>６年生</t>
  </si>
  <si>
    <t>５年生</t>
  </si>
  <si>
    <t>４年生</t>
  </si>
  <si>
    <t>３年生</t>
  </si>
  <si>
    <t>２年生以下</t>
  </si>
  <si>
    <t>女子シングルス</t>
  </si>
  <si>
    <t>文責　(　山下　080-1912-5856　)</t>
  </si>
  <si>
    <t>第３０回　　山口県小学生バドミントン大会</t>
  </si>
  <si>
    <t>平成２５年１０月５日（土）</t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</si>
  <si>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</si>
  <si>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5年生男子単3位決定戦</t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</si>
  <si>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</si>
  <si>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</si>
  <si>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シ－ド</t>
  </si>
  <si>
    <t>１ゲーム21点３ゲームマッチ(延長30点)</t>
  </si>
  <si>
    <t>ブロック</t>
  </si>
  <si>
    <t>-</t>
  </si>
  <si>
    <t>シ－ド</t>
  </si>
  <si>
    <t>6年生女子単3位決定戦</t>
  </si>
  <si>
    <t>5年生女子単3位決定戦</t>
  </si>
  <si>
    <t>4年生女子単3位決定戦</t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</si>
  <si>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</si>
  <si>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3年生女子単3位決定戦</t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</si>
  <si>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</si>
  <si>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ブロック</t>
  </si>
  <si>
    <t>-</t>
  </si>
  <si>
    <t>3年生男子単3位決定戦</t>
  </si>
  <si>
    <r>
      <t>１ゲーム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点３ゲームマッチ(延長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点)</t>
    </r>
  </si>
  <si>
    <t>１ゲーム21点３ゲームマッチ(延長30点)</t>
  </si>
  <si>
    <t>(花岡ジュニア)</t>
  </si>
  <si>
    <t>(下松ジュニア)</t>
  </si>
  <si>
    <t>(BeeKids)</t>
  </si>
  <si>
    <t>(光ジュニア)</t>
  </si>
  <si>
    <t>(FLASH Jr.)</t>
  </si>
  <si>
    <t>(柳井ＪＢＣ)</t>
  </si>
  <si>
    <t>(フォルティッシモ)</t>
  </si>
  <si>
    <t>(佐々並スポ少)</t>
  </si>
  <si>
    <t>(NTジュニア)</t>
  </si>
  <si>
    <t>(宇部ジュニア)</t>
  </si>
  <si>
    <t>(長府JBC)</t>
  </si>
  <si>
    <t>(山口南ジュニア)</t>
  </si>
  <si>
    <t>(下関FJBクラブ)</t>
  </si>
  <si>
    <t>(萩ジュニア)</t>
  </si>
  <si>
    <t>(FLASH Jr.)</t>
  </si>
  <si>
    <t>(BeeKids)</t>
  </si>
  <si>
    <t>(下関西ジュニア)</t>
  </si>
  <si>
    <t>(下松ジュニア)</t>
  </si>
  <si>
    <t>(長府JBC)</t>
  </si>
  <si>
    <t>(防府ジュニア)</t>
  </si>
  <si>
    <t>(NTジュニア)</t>
  </si>
  <si>
    <t>(下松ジュニア)</t>
  </si>
  <si>
    <t>(BeeKids)</t>
  </si>
  <si>
    <t>(山口南ジュニア)</t>
  </si>
  <si>
    <t>(山口南ジュニア)</t>
  </si>
  <si>
    <t>(下関FJBクラブ)</t>
  </si>
  <si>
    <t>(下関西ジュニア)</t>
  </si>
  <si>
    <t>(佐々並スポ少)</t>
  </si>
  <si>
    <t>(花岡ジュニア)</t>
  </si>
  <si>
    <t>(FLASH Jr.)</t>
  </si>
  <si>
    <r>
      <t>1</t>
    </r>
    <r>
      <rPr>
        <sz val="11"/>
        <rFont val="ＭＳ Ｐゴシック"/>
        <family val="3"/>
      </rPr>
      <t>5-21</t>
    </r>
  </si>
  <si>
    <r>
      <t>2</t>
    </r>
    <r>
      <rPr>
        <sz val="11"/>
        <rFont val="ＭＳ Ｐゴシック"/>
        <family val="3"/>
      </rPr>
      <t>3-21</t>
    </r>
  </si>
  <si>
    <r>
      <t>2</t>
    </r>
    <r>
      <rPr>
        <sz val="11"/>
        <rFont val="ＭＳ Ｐゴシック"/>
        <family val="3"/>
      </rPr>
      <t>1-17</t>
    </r>
  </si>
  <si>
    <r>
      <t>2</t>
    </r>
    <r>
      <rPr>
        <sz val="11"/>
        <rFont val="ＭＳ Ｐゴシック"/>
        <family val="3"/>
      </rPr>
      <t>1-14</t>
    </r>
  </si>
  <si>
    <r>
      <t>.</t>
    </r>
    <r>
      <rPr>
        <sz val="11"/>
        <rFont val="ＭＳ Ｐゴシック"/>
        <family val="3"/>
      </rPr>
      <t>21-6</t>
    </r>
  </si>
  <si>
    <r>
      <t>.</t>
    </r>
    <r>
      <rPr>
        <sz val="11"/>
        <rFont val="ＭＳ Ｐゴシック"/>
        <family val="3"/>
      </rPr>
      <t>6-21</t>
    </r>
  </si>
  <si>
    <r>
      <t>.</t>
    </r>
    <r>
      <rPr>
        <sz val="11"/>
        <rFont val="ＭＳ Ｐゴシック"/>
        <family val="3"/>
      </rPr>
      <t>8-21</t>
    </r>
  </si>
  <si>
    <r>
      <t>2</t>
    </r>
    <r>
      <rPr>
        <sz val="11"/>
        <rFont val="ＭＳ Ｐゴシック"/>
        <family val="3"/>
      </rPr>
      <t>1-15</t>
    </r>
  </si>
  <si>
    <r>
      <t>.</t>
    </r>
    <r>
      <rPr>
        <sz val="11"/>
        <rFont val="ＭＳ Ｐゴシック"/>
        <family val="3"/>
      </rPr>
      <t>5-21</t>
    </r>
  </si>
  <si>
    <r>
      <t>.</t>
    </r>
    <r>
      <rPr>
        <sz val="11"/>
        <rFont val="ＭＳ Ｐゴシック"/>
        <family val="3"/>
      </rPr>
      <t>7-21</t>
    </r>
  </si>
  <si>
    <r>
      <t>.</t>
    </r>
    <r>
      <rPr>
        <sz val="11"/>
        <rFont val="ＭＳ Ｐゴシック"/>
        <family val="3"/>
      </rPr>
      <t>4-21</t>
    </r>
  </si>
  <si>
    <r>
      <t>.</t>
    </r>
    <r>
      <rPr>
        <sz val="11"/>
        <rFont val="ＭＳ Ｐゴシック"/>
        <family val="3"/>
      </rPr>
      <t>3-21</t>
    </r>
  </si>
  <si>
    <r>
      <t>.</t>
    </r>
    <r>
      <rPr>
        <sz val="11"/>
        <rFont val="ＭＳ Ｐゴシック"/>
        <family val="3"/>
      </rPr>
      <t>21-10</t>
    </r>
  </si>
  <si>
    <r>
      <t>.</t>
    </r>
    <r>
      <rPr>
        <sz val="11"/>
        <rFont val="ＭＳ Ｐゴシック"/>
        <family val="3"/>
      </rPr>
      <t>21-17</t>
    </r>
  </si>
  <si>
    <r>
      <t>.</t>
    </r>
    <r>
      <rPr>
        <sz val="11"/>
        <rFont val="ＭＳ Ｐゴシック"/>
        <family val="3"/>
      </rPr>
      <t>21-13</t>
    </r>
  </si>
  <si>
    <r>
      <t>.</t>
    </r>
    <r>
      <rPr>
        <sz val="11"/>
        <rFont val="ＭＳ Ｐゴシック"/>
        <family val="3"/>
      </rPr>
      <t>21-8</t>
    </r>
  </si>
  <si>
    <r>
      <t>.</t>
    </r>
    <r>
      <rPr>
        <sz val="11"/>
        <rFont val="ＭＳ Ｐゴシック"/>
        <family val="3"/>
      </rPr>
      <t>21-19</t>
    </r>
  </si>
  <si>
    <r>
      <t>.</t>
    </r>
    <r>
      <rPr>
        <sz val="11"/>
        <rFont val="ＭＳ Ｐゴシック"/>
        <family val="3"/>
      </rPr>
      <t>17-21</t>
    </r>
  </si>
  <si>
    <r>
      <t>.</t>
    </r>
    <r>
      <rPr>
        <sz val="11"/>
        <rFont val="ＭＳ Ｐゴシック"/>
        <family val="3"/>
      </rPr>
      <t>17-21</t>
    </r>
  </si>
  <si>
    <r>
      <t>.</t>
    </r>
    <r>
      <rPr>
        <sz val="11"/>
        <rFont val="ＭＳ Ｐゴシック"/>
        <family val="3"/>
      </rPr>
      <t>13-21</t>
    </r>
  </si>
  <si>
    <r>
      <t>.</t>
    </r>
    <r>
      <rPr>
        <sz val="11"/>
        <rFont val="ＭＳ Ｐゴシック"/>
        <family val="3"/>
      </rPr>
      <t>16-21</t>
    </r>
  </si>
  <si>
    <t>.21-12</t>
  </si>
  <si>
    <t>.21-3</t>
  </si>
  <si>
    <r>
      <t>.</t>
    </r>
    <r>
      <rPr>
        <sz val="11"/>
        <rFont val="ＭＳ Ｐゴシック"/>
        <family val="3"/>
      </rPr>
      <t>21-7</t>
    </r>
  </si>
  <si>
    <r>
      <t>.</t>
    </r>
    <r>
      <rPr>
        <sz val="11"/>
        <rFont val="ＭＳ Ｐゴシック"/>
        <family val="3"/>
      </rPr>
      <t>21-9</t>
    </r>
  </si>
  <si>
    <t>棄権</t>
  </si>
  <si>
    <t>.8-21</t>
  </si>
  <si>
    <r>
      <t>.</t>
    </r>
    <r>
      <rPr>
        <sz val="11"/>
        <rFont val="ＭＳ Ｐゴシック"/>
        <family val="3"/>
      </rPr>
      <t>10-21</t>
    </r>
  </si>
  <si>
    <t>.22-20</t>
  </si>
  <si>
    <r>
      <t>.</t>
    </r>
    <r>
      <rPr>
        <sz val="11"/>
        <rFont val="ＭＳ Ｐゴシック"/>
        <family val="3"/>
      </rPr>
      <t>21-14</t>
    </r>
  </si>
  <si>
    <t>.14-21</t>
  </si>
  <si>
    <t>.21-16</t>
  </si>
  <si>
    <r>
      <t>.</t>
    </r>
    <r>
      <rPr>
        <sz val="11"/>
        <rFont val="ＭＳ Ｐゴシック"/>
        <family val="3"/>
      </rPr>
      <t>19-21</t>
    </r>
  </si>
  <si>
    <t>.21-18</t>
  </si>
  <si>
    <r>
      <t>.</t>
    </r>
    <r>
      <rPr>
        <sz val="11"/>
        <rFont val="ＭＳ Ｐゴシック"/>
        <family val="3"/>
      </rPr>
      <t>21-5</t>
    </r>
  </si>
  <si>
    <r>
      <t>.</t>
    </r>
    <r>
      <rPr>
        <sz val="11"/>
        <rFont val="ＭＳ Ｐゴシック"/>
        <family val="3"/>
      </rPr>
      <t>14-21</t>
    </r>
  </si>
  <si>
    <r>
      <t>.</t>
    </r>
    <r>
      <rPr>
        <sz val="11"/>
        <rFont val="ＭＳ Ｐゴシック"/>
        <family val="3"/>
      </rPr>
      <t>11-21</t>
    </r>
  </si>
  <si>
    <r>
      <t>.</t>
    </r>
    <r>
      <rPr>
        <sz val="11"/>
        <rFont val="ＭＳ Ｐゴシック"/>
        <family val="3"/>
      </rPr>
      <t>15-21</t>
    </r>
  </si>
  <si>
    <r>
      <t>3</t>
    </r>
    <r>
      <rPr>
        <sz val="11"/>
        <rFont val="ＭＳ Ｐゴシック"/>
        <family val="3"/>
      </rPr>
      <t>-0</t>
    </r>
  </si>
  <si>
    <r>
      <t>0</t>
    </r>
    <r>
      <rPr>
        <sz val="11"/>
        <rFont val="ＭＳ Ｐゴシック"/>
        <family val="3"/>
      </rPr>
      <t>-3</t>
    </r>
  </si>
  <si>
    <t>2-1</t>
  </si>
  <si>
    <r>
      <t>.</t>
    </r>
    <r>
      <rPr>
        <sz val="11"/>
        <rFont val="ＭＳ Ｐゴシック"/>
        <family val="3"/>
      </rPr>
      <t>12-21</t>
    </r>
  </si>
  <si>
    <r>
      <t>.</t>
    </r>
    <r>
      <rPr>
        <sz val="11"/>
        <rFont val="ＭＳ Ｐゴシック"/>
        <family val="3"/>
      </rPr>
      <t>21-12</t>
    </r>
  </si>
  <si>
    <r>
      <t>.</t>
    </r>
    <r>
      <rPr>
        <sz val="11"/>
        <rFont val="ＭＳ Ｐゴシック"/>
        <family val="3"/>
      </rPr>
      <t>1-2</t>
    </r>
  </si>
  <si>
    <t>.21-17</t>
  </si>
  <si>
    <t>0-3</t>
  </si>
  <si>
    <r>
      <t>.</t>
    </r>
    <r>
      <rPr>
        <sz val="11"/>
        <rFont val="ＭＳ Ｐゴシック"/>
        <family val="3"/>
      </rPr>
      <t>2-1</t>
    </r>
  </si>
  <si>
    <r>
      <t>.</t>
    </r>
    <r>
      <rPr>
        <sz val="11"/>
        <rFont val="ＭＳ Ｐゴシック"/>
        <family val="3"/>
      </rPr>
      <t>2-0</t>
    </r>
  </si>
  <si>
    <r>
      <t>0</t>
    </r>
    <r>
      <rPr>
        <sz val="11"/>
        <rFont val="ＭＳ Ｐゴシック"/>
        <family val="3"/>
      </rPr>
      <t>-2</t>
    </r>
  </si>
  <si>
    <r>
      <t>.</t>
    </r>
    <r>
      <rPr>
        <sz val="11"/>
        <rFont val="ＭＳ Ｐゴシック"/>
        <family val="3"/>
      </rPr>
      <t>1-1</t>
    </r>
  </si>
  <si>
    <r>
      <t>2</t>
    </r>
    <r>
      <rPr>
        <sz val="11"/>
        <rFont val="ＭＳ Ｐゴシック"/>
        <family val="3"/>
      </rPr>
      <t>-0</t>
    </r>
  </si>
  <si>
    <t>2</t>
  </si>
  <si>
    <r>
      <t>.</t>
    </r>
    <r>
      <rPr>
        <sz val="11"/>
        <rFont val="ＭＳ Ｐゴシック"/>
        <family val="3"/>
      </rPr>
      <t>20-22</t>
    </r>
  </si>
  <si>
    <r>
      <t>.</t>
    </r>
    <r>
      <rPr>
        <sz val="11"/>
        <rFont val="ＭＳ Ｐゴシック"/>
        <family val="3"/>
      </rPr>
      <t>21-16</t>
    </r>
  </si>
  <si>
    <t>5-8</t>
  </si>
  <si>
    <t>4-8</t>
  </si>
  <si>
    <r>
      <t>.</t>
    </r>
    <r>
      <rPr>
        <sz val="11"/>
        <rFont val="ＭＳ Ｐゴシック"/>
        <family val="3"/>
      </rPr>
      <t>3-0</t>
    </r>
  </si>
  <si>
    <t>.1-2</t>
  </si>
  <si>
    <r>
      <t>.</t>
    </r>
    <r>
      <rPr>
        <sz val="11"/>
        <rFont val="ＭＳ Ｐゴシック"/>
        <family val="3"/>
      </rPr>
      <t>0-3</t>
    </r>
  </si>
  <si>
    <r>
      <t>.</t>
    </r>
    <r>
      <rPr>
        <sz val="11"/>
        <rFont val="ＭＳ Ｐゴシック"/>
        <family val="3"/>
      </rPr>
      <t>21-18</t>
    </r>
  </si>
  <si>
    <t>.22-20</t>
  </si>
  <si>
    <t>.21-10</t>
  </si>
  <si>
    <r>
      <t>.</t>
    </r>
    <r>
      <rPr>
        <sz val="11"/>
        <rFont val="ＭＳ Ｐゴシック"/>
        <family val="3"/>
      </rPr>
      <t>21-3</t>
    </r>
  </si>
  <si>
    <r>
      <t>.</t>
    </r>
    <r>
      <rPr>
        <sz val="11"/>
        <rFont val="ＭＳ Ｐゴシック"/>
        <family val="3"/>
      </rPr>
      <t>21-11</t>
    </r>
  </si>
  <si>
    <t>.3-21</t>
  </si>
  <si>
    <t>.4-21</t>
  </si>
  <si>
    <t>.5-21</t>
  </si>
  <si>
    <t>.15-21</t>
  </si>
  <si>
    <t>.13-21</t>
  </si>
  <si>
    <r>
      <t>.</t>
    </r>
    <r>
      <rPr>
        <sz val="11"/>
        <rFont val="ＭＳ Ｐゴシック"/>
        <family val="3"/>
      </rPr>
      <t>18-21</t>
    </r>
  </si>
  <si>
    <r>
      <t>.</t>
    </r>
    <r>
      <rPr>
        <sz val="11"/>
        <rFont val="ＭＳ Ｐゴシック"/>
        <family val="3"/>
      </rPr>
      <t>9-21</t>
    </r>
  </si>
  <si>
    <r>
      <t>.</t>
    </r>
    <r>
      <rPr>
        <sz val="11"/>
        <rFont val="ＭＳ Ｐゴシック"/>
        <family val="3"/>
      </rPr>
      <t>21-9</t>
    </r>
  </si>
  <si>
    <t>.21-16</t>
  </si>
  <si>
    <t>.21-15</t>
  </si>
  <si>
    <t>.21-11</t>
  </si>
  <si>
    <r>
      <t>.</t>
    </r>
    <r>
      <rPr>
        <sz val="11"/>
        <rFont val="ＭＳ Ｐゴシック"/>
        <family val="3"/>
      </rPr>
      <t>17-21</t>
    </r>
  </si>
  <si>
    <t>.16-21</t>
  </si>
  <si>
    <r>
      <t>.</t>
    </r>
    <r>
      <rPr>
        <sz val="11"/>
        <rFont val="ＭＳ Ｐゴシック"/>
        <family val="3"/>
      </rPr>
      <t>21-8</t>
    </r>
  </si>
  <si>
    <r>
      <t>.</t>
    </r>
    <r>
      <rPr>
        <sz val="11"/>
        <rFont val="ＭＳ Ｐゴシック"/>
        <family val="3"/>
      </rPr>
      <t>21-10</t>
    </r>
  </si>
  <si>
    <r>
      <t>.</t>
    </r>
    <r>
      <rPr>
        <sz val="11"/>
        <rFont val="ＭＳ Ｐゴシック"/>
        <family val="3"/>
      </rPr>
      <t>16-21</t>
    </r>
  </si>
  <si>
    <r>
      <t>.</t>
    </r>
    <r>
      <rPr>
        <sz val="11"/>
        <rFont val="ＭＳ Ｐゴシック"/>
        <family val="3"/>
      </rPr>
      <t>21-14</t>
    </r>
  </si>
  <si>
    <r>
      <t>.</t>
    </r>
    <r>
      <rPr>
        <sz val="11"/>
        <rFont val="ＭＳ Ｐゴシック"/>
        <family val="3"/>
      </rPr>
      <t>12-21</t>
    </r>
  </si>
  <si>
    <r>
      <t>.</t>
    </r>
    <r>
      <rPr>
        <sz val="11"/>
        <rFont val="ＭＳ Ｐゴシック"/>
        <family val="3"/>
      </rPr>
      <t>21-16</t>
    </r>
  </si>
  <si>
    <r>
      <t>.</t>
    </r>
    <r>
      <rPr>
        <sz val="11"/>
        <rFont val="ＭＳ Ｐゴシック"/>
        <family val="3"/>
      </rPr>
      <t>19-21</t>
    </r>
  </si>
  <si>
    <t>.7-21</t>
  </si>
  <si>
    <r>
      <t>.</t>
    </r>
    <r>
      <rPr>
        <sz val="11"/>
        <rFont val="ＭＳ Ｐゴシック"/>
        <family val="3"/>
      </rPr>
      <t>20-22</t>
    </r>
  </si>
  <si>
    <r>
      <t>.</t>
    </r>
    <r>
      <rPr>
        <sz val="11"/>
        <rFont val="ＭＳ Ｐゴシック"/>
        <family val="3"/>
      </rPr>
      <t>21-19</t>
    </r>
  </si>
  <si>
    <r>
      <t>.</t>
    </r>
    <r>
      <rPr>
        <sz val="11"/>
        <rFont val="ＭＳ Ｐゴシック"/>
        <family val="3"/>
      </rPr>
      <t>8-21</t>
    </r>
  </si>
  <si>
    <r>
      <t>.</t>
    </r>
    <r>
      <rPr>
        <sz val="11"/>
        <rFont val="ＭＳ Ｐゴシック"/>
        <family val="3"/>
      </rPr>
      <t>0-2</t>
    </r>
  </si>
  <si>
    <r>
      <t>.</t>
    </r>
    <r>
      <rPr>
        <sz val="11"/>
        <rFont val="ＭＳ Ｐゴシック"/>
        <family val="3"/>
      </rPr>
      <t>22-24</t>
    </r>
  </si>
  <si>
    <r>
      <t>.</t>
    </r>
    <r>
      <rPr>
        <sz val="11"/>
        <rFont val="ＭＳ Ｐゴシック"/>
        <family val="3"/>
      </rPr>
      <t>21-15</t>
    </r>
  </si>
  <si>
    <r>
      <t>.</t>
    </r>
    <r>
      <rPr>
        <sz val="11"/>
        <rFont val="ＭＳ Ｐゴシック"/>
        <family val="3"/>
      </rPr>
      <t>23-21</t>
    </r>
  </si>
  <si>
    <r>
      <t>.</t>
    </r>
    <r>
      <rPr>
        <sz val="11"/>
        <rFont val="ＭＳ Ｐゴシック"/>
        <family val="3"/>
      </rPr>
      <t>21-13</t>
    </r>
  </si>
  <si>
    <t>.17-21</t>
  </si>
  <si>
    <t>.19-21</t>
  </si>
  <si>
    <r>
      <t>.</t>
    </r>
    <r>
      <rPr>
        <sz val="11"/>
        <rFont val="ＭＳ Ｐゴシック"/>
        <family val="3"/>
      </rPr>
      <t>21-3</t>
    </r>
  </si>
  <si>
    <r>
      <t>.</t>
    </r>
    <r>
      <rPr>
        <sz val="11"/>
        <rFont val="ＭＳ Ｐゴシック"/>
        <family val="3"/>
      </rPr>
      <t>2-0</t>
    </r>
  </si>
  <si>
    <r>
      <t>.</t>
    </r>
    <r>
      <rPr>
        <sz val="11"/>
        <rFont val="ＭＳ Ｐゴシック"/>
        <family val="3"/>
      </rPr>
      <t>1-1</t>
    </r>
  </si>
  <si>
    <r>
      <t>.</t>
    </r>
    <r>
      <rPr>
        <sz val="11"/>
        <rFont val="ＭＳ Ｐゴシック"/>
        <family val="3"/>
      </rPr>
      <t>0-2</t>
    </r>
  </si>
  <si>
    <t>.17-21</t>
  </si>
  <si>
    <r>
      <t>.</t>
    </r>
    <r>
      <rPr>
        <sz val="11"/>
        <rFont val="ＭＳ Ｐゴシック"/>
        <family val="3"/>
      </rPr>
      <t>13-21</t>
    </r>
  </si>
  <si>
    <r>
      <t>.</t>
    </r>
    <r>
      <rPr>
        <sz val="11"/>
        <rFont val="ＭＳ Ｐゴシック"/>
        <family val="3"/>
      </rPr>
      <t>10-21</t>
    </r>
  </si>
  <si>
    <r>
      <t>.</t>
    </r>
    <r>
      <rPr>
        <sz val="11"/>
        <rFont val="ＭＳ Ｐゴシック"/>
        <family val="3"/>
      </rPr>
      <t>21-15</t>
    </r>
  </si>
  <si>
    <t>.9-21</t>
  </si>
  <si>
    <t>.12-21</t>
  </si>
  <si>
    <t>(下関FJBクラブ)</t>
  </si>
  <si>
    <r>
      <t>.</t>
    </r>
    <r>
      <rPr>
        <sz val="11"/>
        <rFont val="ＭＳ Ｐゴシック"/>
        <family val="3"/>
      </rPr>
      <t>21-11</t>
    </r>
  </si>
  <si>
    <t>.14-21</t>
  </si>
  <si>
    <t>.21-10</t>
  </si>
  <si>
    <r>
      <t>.</t>
    </r>
    <r>
      <rPr>
        <sz val="11"/>
        <rFont val="ＭＳ Ｐゴシック"/>
        <family val="3"/>
      </rPr>
      <t>14-21</t>
    </r>
  </si>
  <si>
    <t>.21-14</t>
  </si>
  <si>
    <t>.21-15</t>
  </si>
  <si>
    <t>.21-13</t>
  </si>
  <si>
    <t>4年生男子単3位決定戦</t>
  </si>
  <si>
    <r>
      <t>.</t>
    </r>
    <r>
      <rPr>
        <sz val="11"/>
        <rFont val="ＭＳ Ｐゴシック"/>
        <family val="3"/>
      </rPr>
      <t>11-21</t>
    </r>
  </si>
  <si>
    <r>
      <t>.</t>
    </r>
    <r>
      <rPr>
        <sz val="11"/>
        <rFont val="ＭＳ Ｐゴシック"/>
        <family val="3"/>
      </rPr>
      <t>18-21</t>
    </r>
  </si>
  <si>
    <t>169名</t>
  </si>
  <si>
    <t>下関市体育館</t>
  </si>
  <si>
    <t>松村　悠来</t>
  </si>
  <si>
    <t>(花岡ジュニア)</t>
  </si>
  <si>
    <t>(花岡ジュニア)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</si>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</sst>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0.5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3" fillId="31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 quotePrefix="1">
      <alignment horizontal="center" vertical="center" shrinkToFit="1"/>
    </xf>
    <xf numFmtId="0" fontId="0" fillId="0" borderId="13" xfId="0" applyNumberFormat="1" applyFont="1" applyFill="1" applyBorder="1" applyAlignment="1" quotePrefix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4" xfId="60" applyFont="1" applyFill="1" applyBorder="1" applyAlignment="1">
      <alignment vertical="center" shrinkToFit="1"/>
      <protection/>
    </xf>
    <xf numFmtId="0" fontId="0" fillId="32" borderId="1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32" borderId="16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3" fillId="0" borderId="14" xfId="61" applyFont="1" applyFill="1" applyBorder="1" applyAlignment="1">
      <alignment vertical="center" shrinkToFit="1"/>
      <protection/>
    </xf>
    <xf numFmtId="0" fontId="0" fillId="0" borderId="17" xfId="0" applyFont="1" applyFill="1" applyBorder="1" applyAlignment="1">
      <alignment vertical="center" shrinkToFit="1"/>
    </xf>
    <xf numFmtId="0" fontId="0" fillId="32" borderId="18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32" borderId="20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33" borderId="0" xfId="0" applyNumberForma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4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7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shrinkToFit="1"/>
    </xf>
    <xf numFmtId="0" fontId="0" fillId="0" borderId="17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0" fillId="0" borderId="56" xfId="61" applyNumberFormat="1" applyFont="1" applyFill="1" applyBorder="1" applyAlignment="1">
      <alignment horizontal="center" vertical="center"/>
      <protection/>
    </xf>
    <xf numFmtId="0" fontId="0" fillId="0" borderId="57" xfId="61" applyNumberFormat="1" applyFont="1" applyFill="1" applyBorder="1" applyAlignment="1">
      <alignment horizontal="center" vertical="center"/>
      <protection/>
    </xf>
    <xf numFmtId="0" fontId="0" fillId="0" borderId="58" xfId="0" applyNumberFormat="1" applyFont="1" applyFill="1" applyBorder="1" applyAlignment="1">
      <alignment horizontal="center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63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0" fontId="0" fillId="0" borderId="65" xfId="0" applyNumberFormat="1" applyFont="1" applyFill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56" fontId="0" fillId="0" borderId="15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 quotePrefix="1">
      <alignment horizontal="center" vertical="center" shrinkToFit="1"/>
    </xf>
    <xf numFmtId="0" fontId="0" fillId="0" borderId="15" xfId="0" applyNumberFormat="1" applyFont="1" applyFill="1" applyBorder="1" applyAlignment="1" quotePrefix="1">
      <alignment horizontal="center" vertical="center" shrinkToFit="1"/>
    </xf>
    <xf numFmtId="0" fontId="0" fillId="0" borderId="15" xfId="0" applyNumberForma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8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D11" sqref="D11"/>
    </sheetView>
  </sheetViews>
  <sheetFormatPr defaultColWidth="9.00390625" defaultRowHeight="13.5"/>
  <cols>
    <col min="1" max="1" width="13.625" style="188" customWidth="1"/>
    <col min="2" max="5" width="19.125" style="188" customWidth="1"/>
    <col min="6" max="16384" width="9.00390625" style="188" customWidth="1"/>
  </cols>
  <sheetData>
    <row r="1" spans="1:5" ht="13.5">
      <c r="A1" s="222" t="s">
        <v>212</v>
      </c>
      <c r="B1" s="223"/>
      <c r="C1" s="223"/>
      <c r="D1" s="223"/>
      <c r="E1" s="224"/>
    </row>
    <row r="2" spans="1:5" ht="13.5">
      <c r="A2" s="225"/>
      <c r="B2" s="226"/>
      <c r="C2" s="226"/>
      <c r="D2" s="226"/>
      <c r="E2" s="227"/>
    </row>
    <row r="3" spans="1:5" ht="19.5" customHeight="1">
      <c r="A3" s="96" t="s">
        <v>190</v>
      </c>
      <c r="B3" s="189" t="s">
        <v>191</v>
      </c>
      <c r="C3" s="189"/>
      <c r="D3" s="189"/>
      <c r="E3" s="190"/>
    </row>
    <row r="4" spans="1:5" ht="19.5" customHeight="1">
      <c r="A4" s="97" t="s">
        <v>192</v>
      </c>
      <c r="B4" s="191" t="s">
        <v>193</v>
      </c>
      <c r="C4" s="191"/>
      <c r="D4" s="191"/>
      <c r="E4" s="192"/>
    </row>
    <row r="5" spans="1:5" ht="19.5" customHeight="1">
      <c r="A5" s="97" t="s">
        <v>194</v>
      </c>
      <c r="B5" s="191" t="s">
        <v>195</v>
      </c>
      <c r="C5" s="191"/>
      <c r="D5" s="191"/>
      <c r="E5" s="192"/>
    </row>
    <row r="6" spans="1:5" ht="19.5" customHeight="1">
      <c r="A6" s="98" t="s">
        <v>196</v>
      </c>
      <c r="B6" s="191" t="s">
        <v>213</v>
      </c>
      <c r="C6" s="191"/>
      <c r="D6" s="191"/>
      <c r="E6" s="192"/>
    </row>
    <row r="7" spans="1:5" ht="19.5" customHeight="1">
      <c r="A7" s="97" t="s">
        <v>197</v>
      </c>
      <c r="B7" s="191" t="s">
        <v>381</v>
      </c>
      <c r="C7" s="191"/>
      <c r="D7" s="191"/>
      <c r="E7" s="192"/>
    </row>
    <row r="8" spans="1:5" ht="19.5" customHeight="1">
      <c r="A8" s="99" t="s">
        <v>198</v>
      </c>
      <c r="B8" s="193" t="s">
        <v>380</v>
      </c>
      <c r="C8" s="100"/>
      <c r="D8" s="193"/>
      <c r="E8" s="194"/>
    </row>
    <row r="9" spans="1:5" ht="19.5" customHeight="1">
      <c r="A9" s="195" t="s">
        <v>199</v>
      </c>
      <c r="B9" s="196" t="s">
        <v>200</v>
      </c>
      <c r="C9" s="196" t="s">
        <v>201</v>
      </c>
      <c r="D9" s="196" t="s">
        <v>202</v>
      </c>
      <c r="E9" s="196" t="s">
        <v>202</v>
      </c>
    </row>
    <row r="10" spans="1:5" ht="19.5" customHeight="1">
      <c r="A10" s="197" t="s">
        <v>203</v>
      </c>
      <c r="B10" s="198" t="s">
        <v>66</v>
      </c>
      <c r="C10" s="199" t="s">
        <v>26</v>
      </c>
      <c r="D10" s="198" t="s">
        <v>11</v>
      </c>
      <c r="E10" s="200" t="s">
        <v>59</v>
      </c>
    </row>
    <row r="11" spans="1:5" ht="19.5" customHeight="1">
      <c r="A11" s="201" t="s">
        <v>204</v>
      </c>
      <c r="B11" s="202" t="s">
        <v>240</v>
      </c>
      <c r="C11" s="12" t="s">
        <v>243</v>
      </c>
      <c r="D11" s="202" t="s">
        <v>238</v>
      </c>
      <c r="E11" s="203" t="s">
        <v>234</v>
      </c>
    </row>
    <row r="12" spans="1:5" ht="19.5" customHeight="1">
      <c r="A12" s="204" t="s">
        <v>205</v>
      </c>
      <c r="B12" s="205" t="s">
        <v>120</v>
      </c>
      <c r="C12" s="189" t="s">
        <v>122</v>
      </c>
      <c r="D12" s="205" t="s">
        <v>123</v>
      </c>
      <c r="E12" s="230"/>
    </row>
    <row r="13" spans="1:5" ht="19.5" customHeight="1">
      <c r="A13" s="206" t="s">
        <v>204</v>
      </c>
      <c r="B13" s="207" t="s">
        <v>247</v>
      </c>
      <c r="C13" s="208" t="s">
        <v>238</v>
      </c>
      <c r="D13" s="207" t="s">
        <v>243</v>
      </c>
      <c r="E13" s="231"/>
    </row>
    <row r="14" spans="1:5" ht="19.5" customHeight="1">
      <c r="A14" s="204" t="s">
        <v>206</v>
      </c>
      <c r="B14" s="209" t="s">
        <v>126</v>
      </c>
      <c r="C14" s="191" t="s">
        <v>48</v>
      </c>
      <c r="D14" s="209" t="s">
        <v>52</v>
      </c>
      <c r="E14" s="192" t="s">
        <v>53</v>
      </c>
    </row>
    <row r="15" spans="1:5" ht="19.5" customHeight="1">
      <c r="A15" s="206" t="s">
        <v>204</v>
      </c>
      <c r="B15" s="210" t="s">
        <v>236</v>
      </c>
      <c r="C15" s="211" t="s">
        <v>245</v>
      </c>
      <c r="D15" s="210" t="s">
        <v>245</v>
      </c>
      <c r="E15" s="212" t="s">
        <v>245</v>
      </c>
    </row>
    <row r="16" spans="1:5" ht="19.5" customHeight="1">
      <c r="A16" s="213" t="s">
        <v>207</v>
      </c>
      <c r="B16" s="205" t="s">
        <v>133</v>
      </c>
      <c r="C16" s="189" t="s">
        <v>138</v>
      </c>
      <c r="D16" s="205" t="s">
        <v>139</v>
      </c>
      <c r="E16" s="190" t="s">
        <v>140</v>
      </c>
    </row>
    <row r="17" spans="1:5" ht="19.5" customHeight="1">
      <c r="A17" s="206" t="s">
        <v>204</v>
      </c>
      <c r="B17" s="214" t="s">
        <v>235</v>
      </c>
      <c r="C17" s="215" t="s">
        <v>246</v>
      </c>
      <c r="D17" s="214" t="s">
        <v>238</v>
      </c>
      <c r="E17" s="216" t="s">
        <v>240</v>
      </c>
    </row>
    <row r="18" spans="1:7" ht="19.5" customHeight="1">
      <c r="A18" s="213" t="s">
        <v>208</v>
      </c>
      <c r="B18" s="209" t="s">
        <v>15</v>
      </c>
      <c r="C18" s="191" t="s">
        <v>141</v>
      </c>
      <c r="D18" s="209" t="s">
        <v>142</v>
      </c>
      <c r="E18" s="192" t="s">
        <v>143</v>
      </c>
      <c r="G18" s="191"/>
    </row>
    <row r="19" spans="1:7" ht="19.5" customHeight="1">
      <c r="A19" s="206" t="s">
        <v>204</v>
      </c>
      <c r="B19" s="210" t="s">
        <v>236</v>
      </c>
      <c r="C19" s="211" t="s">
        <v>121</v>
      </c>
      <c r="D19" s="210" t="s">
        <v>130</v>
      </c>
      <c r="E19" s="212" t="s">
        <v>68</v>
      </c>
      <c r="G19" s="191" t="s">
        <v>385</v>
      </c>
    </row>
    <row r="20" spans="1:7" ht="19.5" customHeight="1">
      <c r="A20" s="213" t="s">
        <v>209</v>
      </c>
      <c r="B20" s="205" t="s">
        <v>148</v>
      </c>
      <c r="C20" s="205" t="s">
        <v>145</v>
      </c>
      <c r="D20" s="189" t="s">
        <v>144</v>
      </c>
      <c r="E20" s="190" t="s">
        <v>146</v>
      </c>
      <c r="G20" s="211" t="s">
        <v>385</v>
      </c>
    </row>
    <row r="21" spans="1:7" ht="19.5" customHeight="1">
      <c r="A21" s="206" t="s">
        <v>204</v>
      </c>
      <c r="B21" s="214" t="s">
        <v>245</v>
      </c>
      <c r="C21" s="214" t="s">
        <v>235</v>
      </c>
      <c r="D21" s="215" t="s">
        <v>384</v>
      </c>
      <c r="E21" s="216" t="s">
        <v>235</v>
      </c>
      <c r="G21" s="191"/>
    </row>
    <row r="22" spans="1:5" ht="19.5" customHeight="1">
      <c r="A22" s="204" t="s">
        <v>203</v>
      </c>
      <c r="B22" s="209" t="s">
        <v>24</v>
      </c>
      <c r="C22" s="191" t="s">
        <v>1</v>
      </c>
      <c r="D22" s="209" t="s">
        <v>5</v>
      </c>
      <c r="E22" s="192" t="s">
        <v>13</v>
      </c>
    </row>
    <row r="23" spans="1:5" ht="19.5" customHeight="1">
      <c r="A23" s="206" t="s">
        <v>210</v>
      </c>
      <c r="B23" s="217" t="s">
        <v>239</v>
      </c>
      <c r="C23" s="218" t="s">
        <v>236</v>
      </c>
      <c r="D23" s="217" t="s">
        <v>236</v>
      </c>
      <c r="E23" s="219" t="s">
        <v>236</v>
      </c>
    </row>
    <row r="24" spans="1:5" ht="19.5" customHeight="1">
      <c r="A24" s="213" t="s">
        <v>205</v>
      </c>
      <c r="B24" s="205" t="s">
        <v>2</v>
      </c>
      <c r="C24" s="190" t="s">
        <v>4</v>
      </c>
      <c r="D24" s="205" t="s">
        <v>158</v>
      </c>
      <c r="E24" s="190" t="s">
        <v>161</v>
      </c>
    </row>
    <row r="25" spans="1:5" ht="19.5" customHeight="1">
      <c r="A25" s="206" t="s">
        <v>210</v>
      </c>
      <c r="B25" s="214" t="s">
        <v>236</v>
      </c>
      <c r="C25" s="214" t="s">
        <v>236</v>
      </c>
      <c r="D25" s="207" t="s">
        <v>247</v>
      </c>
      <c r="E25" s="220" t="s">
        <v>244</v>
      </c>
    </row>
    <row r="26" spans="1:5" ht="19.5" customHeight="1">
      <c r="A26" s="213" t="s">
        <v>206</v>
      </c>
      <c r="B26" s="209" t="s">
        <v>7</v>
      </c>
      <c r="C26" s="191" t="s">
        <v>40</v>
      </c>
      <c r="D26" s="209" t="s">
        <v>43</v>
      </c>
      <c r="E26" s="192" t="s">
        <v>166</v>
      </c>
    </row>
    <row r="27" spans="1:5" ht="19.5" customHeight="1">
      <c r="A27" s="206" t="s">
        <v>210</v>
      </c>
      <c r="B27" s="210" t="s">
        <v>236</v>
      </c>
      <c r="C27" s="211" t="s">
        <v>246</v>
      </c>
      <c r="D27" s="210" t="s">
        <v>246</v>
      </c>
      <c r="E27" s="212" t="s">
        <v>241</v>
      </c>
    </row>
    <row r="28" spans="1:6" ht="19.5" customHeight="1">
      <c r="A28" s="213" t="s">
        <v>207</v>
      </c>
      <c r="B28" s="205" t="s">
        <v>37</v>
      </c>
      <c r="C28" s="189" t="s">
        <v>8</v>
      </c>
      <c r="D28" s="205" t="s">
        <v>34</v>
      </c>
      <c r="E28" s="190" t="s">
        <v>171</v>
      </c>
      <c r="F28" s="221"/>
    </row>
    <row r="29" spans="1:6" ht="19.5" customHeight="1">
      <c r="A29" s="206" t="s">
        <v>210</v>
      </c>
      <c r="B29" s="214" t="s">
        <v>246</v>
      </c>
      <c r="C29" s="215" t="s">
        <v>236</v>
      </c>
      <c r="D29" s="207" t="s">
        <v>244</v>
      </c>
      <c r="E29" s="220" t="s">
        <v>234</v>
      </c>
      <c r="F29" s="221"/>
    </row>
    <row r="30" spans="1:5" ht="19.5" customHeight="1">
      <c r="A30" s="213" t="s">
        <v>208</v>
      </c>
      <c r="B30" s="209" t="s">
        <v>29</v>
      </c>
      <c r="C30" s="191" t="s">
        <v>30</v>
      </c>
      <c r="D30" s="209" t="s">
        <v>185</v>
      </c>
      <c r="E30" s="192" t="s">
        <v>177</v>
      </c>
    </row>
    <row r="31" spans="1:5" ht="19.5" customHeight="1">
      <c r="A31" s="206" t="s">
        <v>210</v>
      </c>
      <c r="B31" s="210" t="s">
        <v>235</v>
      </c>
      <c r="C31" s="211" t="s">
        <v>242</v>
      </c>
      <c r="D31" s="217" t="s">
        <v>244</v>
      </c>
      <c r="E31" s="203" t="s">
        <v>234</v>
      </c>
    </row>
    <row r="32" spans="1:5" ht="19.5" customHeight="1">
      <c r="A32" s="213" t="s">
        <v>209</v>
      </c>
      <c r="B32" s="205" t="s">
        <v>188</v>
      </c>
      <c r="C32" s="189" t="s">
        <v>189</v>
      </c>
      <c r="D32" s="205" t="s">
        <v>187</v>
      </c>
      <c r="E32" s="228"/>
    </row>
    <row r="33" spans="1:5" ht="19.5" customHeight="1">
      <c r="A33" s="206" t="s">
        <v>210</v>
      </c>
      <c r="B33" s="214" t="s">
        <v>246</v>
      </c>
      <c r="C33" s="215" t="s">
        <v>243</v>
      </c>
      <c r="D33" s="214" t="s">
        <v>236</v>
      </c>
      <c r="E33" s="229"/>
    </row>
    <row r="34" ht="19.5" customHeight="1">
      <c r="D34" s="188" t="s">
        <v>211</v>
      </c>
    </row>
  </sheetData>
  <sheetProtection/>
  <mergeCells count="3">
    <mergeCell ref="A1:E2"/>
    <mergeCell ref="E32:E33"/>
    <mergeCell ref="E12:E13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showZeros="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75390625" style="18" customWidth="1"/>
    <col min="2" max="2" width="13.375" style="18" customWidth="1"/>
    <col min="3" max="20" width="3.625" style="18" customWidth="1"/>
    <col min="21" max="21" width="3.50390625" style="17" customWidth="1"/>
    <col min="22" max="22" width="8.875" style="17" hidden="1" customWidth="1"/>
    <col min="23" max="23" width="10.625" style="16" hidden="1" customWidth="1"/>
    <col min="24" max="24" width="11.875" style="16" hidden="1" customWidth="1"/>
    <col min="25" max="25" width="6.125" style="17" hidden="1" customWidth="1"/>
    <col min="26" max="26" width="6.00390625" style="68" hidden="1" customWidth="1"/>
    <col min="27" max="27" width="9.125" style="76" hidden="1" customWidth="1"/>
    <col min="28" max="28" width="0" style="17" hidden="1" customWidth="1"/>
    <col min="29" max="16384" width="9.00390625" style="17" customWidth="1"/>
  </cols>
  <sheetData>
    <row r="1" spans="2:27" ht="14.25" customHeight="1">
      <c r="B1" s="184" t="s">
        <v>58</v>
      </c>
      <c r="H1" s="18" t="s">
        <v>232</v>
      </c>
      <c r="V1" s="21"/>
      <c r="W1" s="22" t="s">
        <v>9</v>
      </c>
      <c r="X1" s="22" t="s">
        <v>10</v>
      </c>
      <c r="Y1" s="20" t="s">
        <v>81</v>
      </c>
      <c r="Z1" s="68" t="s">
        <v>73</v>
      </c>
      <c r="AA1" s="76" t="s">
        <v>74</v>
      </c>
    </row>
    <row r="2" spans="2:27" s="18" customFormat="1" ht="8.25" customHeight="1">
      <c r="B2" s="13"/>
      <c r="V2" s="22"/>
      <c r="W2" s="7"/>
      <c r="X2" s="4"/>
      <c r="Y2" s="5"/>
      <c r="Z2" s="67"/>
      <c r="AA2" s="77"/>
    </row>
    <row r="3" spans="2:27" ht="14.25" customHeight="1">
      <c r="B3" s="259" t="s">
        <v>85</v>
      </c>
      <c r="C3" s="244" t="str">
        <f>B6</f>
        <v>砂原　颯矢</v>
      </c>
      <c r="D3" s="245"/>
      <c r="E3" s="246"/>
      <c r="F3" s="244" t="str">
        <f>B10</f>
        <v>斎藤　真樹</v>
      </c>
      <c r="G3" s="245"/>
      <c r="H3" s="246"/>
      <c r="I3" s="244" t="str">
        <f>B14</f>
        <v>金丸　純也</v>
      </c>
      <c r="J3" s="245"/>
      <c r="K3" s="246"/>
      <c r="L3" s="244" t="str">
        <f>B18</f>
        <v>壹岐　拓海</v>
      </c>
      <c r="M3" s="245"/>
      <c r="N3" s="246"/>
      <c r="O3" s="247" t="s">
        <v>16</v>
      </c>
      <c r="P3" s="248"/>
      <c r="Q3" s="247" t="s">
        <v>17</v>
      </c>
      <c r="R3" s="248"/>
      <c r="S3" s="247" t="s">
        <v>18</v>
      </c>
      <c r="T3" s="248"/>
      <c r="V3" s="22">
        <v>1</v>
      </c>
      <c r="W3" s="16" t="s">
        <v>59</v>
      </c>
      <c r="X3" s="92" t="s">
        <v>234</v>
      </c>
      <c r="Y3" s="67">
        <v>5</v>
      </c>
      <c r="Z3" s="67">
        <v>5</v>
      </c>
      <c r="AA3" s="79"/>
    </row>
    <row r="4" spans="2:27" ht="14.25" customHeight="1">
      <c r="B4" s="260"/>
      <c r="C4" s="254" t="str">
        <f>B7</f>
        <v>(フォルティッシモ)</v>
      </c>
      <c r="D4" s="255"/>
      <c r="E4" s="256"/>
      <c r="F4" s="254" t="str">
        <f>B11</f>
        <v>(宇部ジュニア)</v>
      </c>
      <c r="G4" s="255"/>
      <c r="H4" s="256"/>
      <c r="I4" s="254" t="str">
        <f>B15</f>
        <v>(下松ジュニア)</v>
      </c>
      <c r="J4" s="255"/>
      <c r="K4" s="256"/>
      <c r="L4" s="254" t="str">
        <f>B19</f>
        <v>(NTジュニア)</v>
      </c>
      <c r="M4" s="255"/>
      <c r="N4" s="256"/>
      <c r="O4" s="249"/>
      <c r="P4" s="250"/>
      <c r="Q4" s="249"/>
      <c r="R4" s="250"/>
      <c r="S4" s="249"/>
      <c r="T4" s="250"/>
      <c r="V4" s="22">
        <v>2</v>
      </c>
      <c r="W4" s="16" t="s">
        <v>60</v>
      </c>
      <c r="X4" s="92" t="s">
        <v>235</v>
      </c>
      <c r="Y4" s="67">
        <v>10</v>
      </c>
      <c r="Z4" s="67"/>
      <c r="AA4" s="79"/>
    </row>
    <row r="5" spans="2:27" ht="14.25" customHeight="1">
      <c r="B5" s="25"/>
      <c r="C5" s="232"/>
      <c r="D5" s="233"/>
      <c r="E5" s="234"/>
      <c r="F5" s="26">
        <v>1</v>
      </c>
      <c r="G5" s="27"/>
      <c r="H5" s="28"/>
      <c r="I5" s="29">
        <v>9</v>
      </c>
      <c r="J5" s="30"/>
      <c r="K5" s="31"/>
      <c r="L5" s="29">
        <v>17</v>
      </c>
      <c r="M5" s="30"/>
      <c r="N5" s="31"/>
      <c r="O5" s="30"/>
      <c r="P5" s="31"/>
      <c r="Q5" s="30"/>
      <c r="R5" s="31"/>
      <c r="S5" s="30"/>
      <c r="T5" s="31"/>
      <c r="V5" s="22">
        <v>3</v>
      </c>
      <c r="W5" s="16" t="s">
        <v>61</v>
      </c>
      <c r="X5" s="92" t="s">
        <v>235</v>
      </c>
      <c r="Y5" s="67">
        <v>11</v>
      </c>
      <c r="Z5" s="67"/>
      <c r="AA5" s="80"/>
    </row>
    <row r="6" spans="1:27" ht="14.25" customHeight="1">
      <c r="A6" s="60">
        <v>10</v>
      </c>
      <c r="B6" s="32" t="str">
        <f>VLOOKUP(A6,$V$2:$X$30,2)</f>
        <v>砂原　颯矢</v>
      </c>
      <c r="C6" s="235"/>
      <c r="D6" s="236"/>
      <c r="E6" s="237"/>
      <c r="F6" s="33">
        <v>21</v>
      </c>
      <c r="G6" s="34" t="s">
        <v>132</v>
      </c>
      <c r="H6" s="35">
        <v>6</v>
      </c>
      <c r="I6" s="33">
        <v>21</v>
      </c>
      <c r="J6" s="34" t="s">
        <v>132</v>
      </c>
      <c r="K6" s="35">
        <v>15</v>
      </c>
      <c r="L6" s="33">
        <v>16</v>
      </c>
      <c r="M6" s="34" t="s">
        <v>132</v>
      </c>
      <c r="N6" s="35">
        <v>21</v>
      </c>
      <c r="O6" s="251" t="s">
        <v>302</v>
      </c>
      <c r="P6" s="252"/>
      <c r="Q6" s="253"/>
      <c r="R6" s="252"/>
      <c r="S6" s="253">
        <v>1</v>
      </c>
      <c r="T6" s="252"/>
      <c r="V6" s="22">
        <v>4</v>
      </c>
      <c r="W6" s="16" t="s">
        <v>62</v>
      </c>
      <c r="X6" s="92" t="s">
        <v>236</v>
      </c>
      <c r="Y6" s="67">
        <v>6</v>
      </c>
      <c r="Z6" s="67"/>
      <c r="AA6" s="80" t="s">
        <v>76</v>
      </c>
    </row>
    <row r="7" spans="1:27" ht="14.25" customHeight="1">
      <c r="A7" s="84">
        <v>1</v>
      </c>
      <c r="B7" s="38" t="str">
        <f>VLOOKUP(A6,$V$2:$X$30,3)</f>
        <v>(フォルティッシモ)</v>
      </c>
      <c r="C7" s="235"/>
      <c r="D7" s="236"/>
      <c r="E7" s="237"/>
      <c r="F7" s="33">
        <v>21</v>
      </c>
      <c r="G7" s="34" t="s">
        <v>132</v>
      </c>
      <c r="H7" s="35">
        <v>3</v>
      </c>
      <c r="I7" s="33">
        <v>21</v>
      </c>
      <c r="J7" s="34" t="s">
        <v>132</v>
      </c>
      <c r="K7" s="35">
        <v>13</v>
      </c>
      <c r="L7" s="33">
        <v>21</v>
      </c>
      <c r="M7" s="34" t="s">
        <v>132</v>
      </c>
      <c r="N7" s="35">
        <v>10</v>
      </c>
      <c r="O7" s="253"/>
      <c r="P7" s="252"/>
      <c r="Q7" s="253"/>
      <c r="R7" s="252"/>
      <c r="S7" s="253"/>
      <c r="T7" s="252"/>
      <c r="V7" s="22">
        <v>5</v>
      </c>
      <c r="W7" s="16" t="s">
        <v>64</v>
      </c>
      <c r="X7" s="92" t="s">
        <v>237</v>
      </c>
      <c r="Y7" s="67">
        <v>12</v>
      </c>
      <c r="Z7" s="67"/>
      <c r="AA7" s="80"/>
    </row>
    <row r="8" spans="2:27" ht="14.25" customHeight="1">
      <c r="B8" s="39"/>
      <c r="C8" s="238"/>
      <c r="D8" s="239"/>
      <c r="E8" s="240"/>
      <c r="F8" s="40"/>
      <c r="G8" s="41" t="s">
        <v>132</v>
      </c>
      <c r="H8" s="42"/>
      <c r="I8" s="40"/>
      <c r="J8" s="41" t="s">
        <v>132</v>
      </c>
      <c r="K8" s="42"/>
      <c r="L8" s="40">
        <v>21</v>
      </c>
      <c r="M8" s="41" t="s">
        <v>132</v>
      </c>
      <c r="N8" s="42">
        <v>8</v>
      </c>
      <c r="O8" s="41"/>
      <c r="P8" s="43"/>
      <c r="Q8" s="41"/>
      <c r="R8" s="43"/>
      <c r="S8" s="41"/>
      <c r="T8" s="43"/>
      <c r="V8" s="22">
        <v>6</v>
      </c>
      <c r="W8" s="16" t="s">
        <v>65</v>
      </c>
      <c r="X8" s="92" t="s">
        <v>237</v>
      </c>
      <c r="Y8" s="67">
        <v>13</v>
      </c>
      <c r="Z8" s="67"/>
      <c r="AA8" s="80"/>
    </row>
    <row r="9" spans="2:27" ht="14.25" customHeight="1">
      <c r="B9" s="25"/>
      <c r="C9" s="29"/>
      <c r="D9" s="30"/>
      <c r="E9" s="31"/>
      <c r="F9" s="232"/>
      <c r="G9" s="233"/>
      <c r="H9" s="234"/>
      <c r="I9" s="29">
        <v>18</v>
      </c>
      <c r="J9" s="30"/>
      <c r="K9" s="31"/>
      <c r="L9" s="29">
        <v>10</v>
      </c>
      <c r="M9" s="30"/>
      <c r="N9" s="31"/>
      <c r="O9" s="30"/>
      <c r="P9" s="31"/>
      <c r="Q9" s="30"/>
      <c r="R9" s="31"/>
      <c r="S9" s="30"/>
      <c r="T9" s="31"/>
      <c r="V9" s="22">
        <v>7</v>
      </c>
      <c r="W9" s="16" t="s">
        <v>11</v>
      </c>
      <c r="X9" s="92" t="s">
        <v>238</v>
      </c>
      <c r="Y9" s="67">
        <v>3</v>
      </c>
      <c r="Z9" s="67">
        <v>3</v>
      </c>
      <c r="AA9" s="80"/>
    </row>
    <row r="10" spans="1:27" ht="14.25" customHeight="1">
      <c r="A10" s="60">
        <v>15</v>
      </c>
      <c r="B10" s="32" t="str">
        <f>VLOOKUP(A10,$V$2:$X$30,2)</f>
        <v>斎藤　真樹</v>
      </c>
      <c r="C10" s="36">
        <f>H6</f>
        <v>6</v>
      </c>
      <c r="D10" s="34" t="s">
        <v>19</v>
      </c>
      <c r="E10" s="37">
        <f>F6</f>
        <v>21</v>
      </c>
      <c r="F10" s="235"/>
      <c r="G10" s="236"/>
      <c r="H10" s="237"/>
      <c r="I10" s="33">
        <v>7</v>
      </c>
      <c r="J10" s="34" t="s">
        <v>132</v>
      </c>
      <c r="K10" s="35">
        <v>21</v>
      </c>
      <c r="L10" s="33">
        <v>16</v>
      </c>
      <c r="M10" s="34" t="s">
        <v>132</v>
      </c>
      <c r="N10" s="35">
        <v>21</v>
      </c>
      <c r="O10" s="251" t="s">
        <v>303</v>
      </c>
      <c r="P10" s="252"/>
      <c r="Q10" s="253"/>
      <c r="R10" s="252"/>
      <c r="S10" s="253">
        <v>4</v>
      </c>
      <c r="T10" s="252"/>
      <c r="V10" s="22">
        <v>8</v>
      </c>
      <c r="W10" s="16" t="s">
        <v>12</v>
      </c>
      <c r="X10" s="92" t="s">
        <v>238</v>
      </c>
      <c r="Y10" s="67">
        <v>4</v>
      </c>
      <c r="Z10" s="67">
        <v>4</v>
      </c>
      <c r="AA10" s="80"/>
    </row>
    <row r="11" spans="1:27" ht="14.25" customHeight="1">
      <c r="A11" s="84">
        <v>16</v>
      </c>
      <c r="B11" s="38" t="str">
        <f>VLOOKUP(A10,$V$2:$X$30,3)</f>
        <v>(宇部ジュニア)</v>
      </c>
      <c r="C11" s="36">
        <f>H7</f>
        <v>3</v>
      </c>
      <c r="D11" s="34" t="s">
        <v>19</v>
      </c>
      <c r="E11" s="37">
        <f>F7</f>
        <v>21</v>
      </c>
      <c r="F11" s="235"/>
      <c r="G11" s="236"/>
      <c r="H11" s="237"/>
      <c r="I11" s="33">
        <v>8</v>
      </c>
      <c r="J11" s="34" t="s">
        <v>132</v>
      </c>
      <c r="K11" s="35">
        <v>21</v>
      </c>
      <c r="L11" s="33">
        <v>10</v>
      </c>
      <c r="M11" s="34" t="s">
        <v>132</v>
      </c>
      <c r="N11" s="35">
        <v>21</v>
      </c>
      <c r="O11" s="253"/>
      <c r="P11" s="252"/>
      <c r="Q11" s="253"/>
      <c r="R11" s="252"/>
      <c r="S11" s="253"/>
      <c r="T11" s="252"/>
      <c r="V11" s="22">
        <v>9</v>
      </c>
      <c r="W11" s="16" t="s">
        <v>28</v>
      </c>
      <c r="X11" s="92" t="s">
        <v>239</v>
      </c>
      <c r="Y11" s="67">
        <v>14</v>
      </c>
      <c r="Z11" s="67"/>
      <c r="AA11" s="80" t="s">
        <v>83</v>
      </c>
    </row>
    <row r="12" spans="2:27" ht="14.25" customHeight="1">
      <c r="B12" s="39"/>
      <c r="C12" s="44">
        <f>IF(H8="","",H8)</f>
      </c>
      <c r="D12" s="41" t="s">
        <v>19</v>
      </c>
      <c r="E12" s="43">
        <f>IF(F8="","",F8)</f>
      </c>
      <c r="F12" s="238"/>
      <c r="G12" s="239"/>
      <c r="H12" s="240"/>
      <c r="I12" s="40"/>
      <c r="J12" s="41" t="s">
        <v>132</v>
      </c>
      <c r="K12" s="42"/>
      <c r="L12" s="40"/>
      <c r="M12" s="41" t="s">
        <v>132</v>
      </c>
      <c r="N12" s="42"/>
      <c r="O12" s="41"/>
      <c r="P12" s="43"/>
      <c r="Q12" s="41"/>
      <c r="R12" s="43"/>
      <c r="S12" s="41"/>
      <c r="T12" s="43"/>
      <c r="V12" s="22">
        <v>10</v>
      </c>
      <c r="W12" s="16" t="s">
        <v>66</v>
      </c>
      <c r="X12" s="92" t="s">
        <v>240</v>
      </c>
      <c r="Y12" s="67">
        <v>1</v>
      </c>
      <c r="Z12" s="67">
        <v>1</v>
      </c>
      <c r="AA12" s="80" t="s">
        <v>75</v>
      </c>
    </row>
    <row r="13" spans="2:27" ht="14.25" customHeight="1">
      <c r="B13" s="25"/>
      <c r="C13" s="29"/>
      <c r="D13" s="30"/>
      <c r="E13" s="31"/>
      <c r="F13" s="29"/>
      <c r="G13" s="30"/>
      <c r="H13" s="31"/>
      <c r="I13" s="232"/>
      <c r="J13" s="233"/>
      <c r="K13" s="234"/>
      <c r="L13" s="29">
        <v>2</v>
      </c>
      <c r="M13" s="30"/>
      <c r="N13" s="31"/>
      <c r="O13" s="30"/>
      <c r="P13" s="31"/>
      <c r="Q13" s="30"/>
      <c r="R13" s="31"/>
      <c r="S13" s="30"/>
      <c r="T13" s="31"/>
      <c r="V13" s="22">
        <v>11</v>
      </c>
      <c r="W13" s="16" t="s">
        <v>67</v>
      </c>
      <c r="X13" s="92" t="s">
        <v>241</v>
      </c>
      <c r="Y13" s="67">
        <v>16</v>
      </c>
      <c r="Z13" s="67"/>
      <c r="AA13" s="80"/>
    </row>
    <row r="14" spans="1:27" ht="14.25" customHeight="1">
      <c r="A14" s="60">
        <v>3</v>
      </c>
      <c r="B14" s="32" t="str">
        <f>VLOOKUP(A14,$V$2:$X$30,2)</f>
        <v>金丸　純也</v>
      </c>
      <c r="C14" s="36">
        <f>K6</f>
        <v>15</v>
      </c>
      <c r="D14" s="34" t="s">
        <v>19</v>
      </c>
      <c r="E14" s="37">
        <f>I6</f>
        <v>21</v>
      </c>
      <c r="F14" s="36">
        <f>K10</f>
        <v>21</v>
      </c>
      <c r="G14" s="34" t="s">
        <v>19</v>
      </c>
      <c r="H14" s="37">
        <f>I10</f>
        <v>7</v>
      </c>
      <c r="I14" s="235"/>
      <c r="J14" s="236"/>
      <c r="K14" s="237"/>
      <c r="L14" s="33">
        <v>21</v>
      </c>
      <c r="M14" s="34" t="s">
        <v>132</v>
      </c>
      <c r="N14" s="35">
        <v>15</v>
      </c>
      <c r="O14" s="241" t="s">
        <v>304</v>
      </c>
      <c r="P14" s="242"/>
      <c r="Q14" s="257"/>
      <c r="R14" s="242"/>
      <c r="S14" s="253">
        <v>2</v>
      </c>
      <c r="T14" s="252"/>
      <c r="V14" s="22">
        <v>12</v>
      </c>
      <c r="W14" s="16" t="s">
        <v>69</v>
      </c>
      <c r="X14" s="92" t="s">
        <v>242</v>
      </c>
      <c r="Y14" s="67">
        <v>9</v>
      </c>
      <c r="Z14" s="67"/>
      <c r="AA14" s="80" t="s">
        <v>80</v>
      </c>
    </row>
    <row r="15" spans="1:27" ht="14.25" customHeight="1">
      <c r="A15" s="84">
        <v>9</v>
      </c>
      <c r="B15" s="38" t="str">
        <f>VLOOKUP(A14,$V$2:$X$30,3)</f>
        <v>(下松ジュニア)</v>
      </c>
      <c r="C15" s="36">
        <f>K7</f>
        <v>13</v>
      </c>
      <c r="D15" s="34" t="s">
        <v>19</v>
      </c>
      <c r="E15" s="37">
        <f>I7</f>
        <v>21</v>
      </c>
      <c r="F15" s="36">
        <f>K11</f>
        <v>21</v>
      </c>
      <c r="G15" s="34" t="s">
        <v>19</v>
      </c>
      <c r="H15" s="37">
        <f>I11</f>
        <v>8</v>
      </c>
      <c r="I15" s="235"/>
      <c r="J15" s="236"/>
      <c r="K15" s="237"/>
      <c r="L15" s="33">
        <v>21</v>
      </c>
      <c r="M15" s="34" t="s">
        <v>132</v>
      </c>
      <c r="N15" s="35">
        <v>15</v>
      </c>
      <c r="O15" s="243"/>
      <c r="P15" s="242"/>
      <c r="Q15" s="243"/>
      <c r="R15" s="242"/>
      <c r="S15" s="253"/>
      <c r="T15" s="252"/>
      <c r="V15" s="22">
        <v>13</v>
      </c>
      <c r="W15" s="16" t="s">
        <v>26</v>
      </c>
      <c r="X15" s="92" t="s">
        <v>243</v>
      </c>
      <c r="Y15" s="75">
        <v>2</v>
      </c>
      <c r="Z15" s="75">
        <v>2</v>
      </c>
      <c r="AA15" s="80" t="s">
        <v>78</v>
      </c>
    </row>
    <row r="16" spans="2:27" ht="14.25" customHeight="1">
      <c r="B16" s="39"/>
      <c r="C16" s="44">
        <f>IF(K8="","",K8)</f>
      </c>
      <c r="D16" s="41" t="s">
        <v>19</v>
      </c>
      <c r="E16" s="43">
        <f>IF(I8="","",I8)</f>
      </c>
      <c r="F16" s="44">
        <f>IF(K12="","",K12)</f>
      </c>
      <c r="G16" s="41" t="s">
        <v>19</v>
      </c>
      <c r="H16" s="43">
        <f>IF(I12="","",I12)</f>
      </c>
      <c r="I16" s="238"/>
      <c r="J16" s="239"/>
      <c r="K16" s="240"/>
      <c r="L16" s="40"/>
      <c r="M16" s="41" t="s">
        <v>132</v>
      </c>
      <c r="N16" s="42"/>
      <c r="O16" s="41"/>
      <c r="P16" s="43"/>
      <c r="Q16" s="41"/>
      <c r="R16" s="43"/>
      <c r="S16" s="41"/>
      <c r="T16" s="43"/>
      <c r="V16" s="22">
        <v>14</v>
      </c>
      <c r="W16" s="16" t="s">
        <v>70</v>
      </c>
      <c r="X16" s="92" t="s">
        <v>243</v>
      </c>
      <c r="Y16" s="75">
        <v>7</v>
      </c>
      <c r="Z16" s="75"/>
      <c r="AA16" s="80" t="s">
        <v>77</v>
      </c>
    </row>
    <row r="17" spans="2:27" ht="14.25" customHeight="1">
      <c r="B17" s="25"/>
      <c r="C17" s="29"/>
      <c r="D17" s="30"/>
      <c r="E17" s="31"/>
      <c r="F17" s="29"/>
      <c r="G17" s="30"/>
      <c r="H17" s="31"/>
      <c r="I17" s="29"/>
      <c r="J17" s="30"/>
      <c r="K17" s="31"/>
      <c r="L17" s="232"/>
      <c r="M17" s="233"/>
      <c r="N17" s="234"/>
      <c r="O17" s="30"/>
      <c r="P17" s="31"/>
      <c r="Q17" s="30"/>
      <c r="R17" s="31"/>
      <c r="S17" s="30"/>
      <c r="T17" s="31"/>
      <c r="V17" s="22">
        <v>15</v>
      </c>
      <c r="W17" s="16" t="s">
        <v>71</v>
      </c>
      <c r="X17" s="92" t="s">
        <v>243</v>
      </c>
      <c r="Y17" s="75">
        <v>15</v>
      </c>
      <c r="Z17" s="75"/>
      <c r="AA17" s="80"/>
    </row>
    <row r="18" spans="1:27" ht="14.25" customHeight="1">
      <c r="A18" s="60">
        <v>12</v>
      </c>
      <c r="B18" s="32" t="str">
        <f>VLOOKUP(A18,$V$2:$X$30,2)</f>
        <v>壹岐　拓海</v>
      </c>
      <c r="C18" s="36">
        <f>N6</f>
        <v>21</v>
      </c>
      <c r="D18" s="34" t="s">
        <v>19</v>
      </c>
      <c r="E18" s="37">
        <f>L6</f>
        <v>16</v>
      </c>
      <c r="F18" s="36">
        <f>N10</f>
        <v>21</v>
      </c>
      <c r="G18" s="34" t="s">
        <v>19</v>
      </c>
      <c r="H18" s="37">
        <f>L10</f>
        <v>16</v>
      </c>
      <c r="I18" s="36">
        <f>N14</f>
        <v>15</v>
      </c>
      <c r="J18" s="34" t="s">
        <v>19</v>
      </c>
      <c r="K18" s="37">
        <f>L14</f>
        <v>21</v>
      </c>
      <c r="L18" s="235"/>
      <c r="M18" s="236"/>
      <c r="N18" s="237"/>
      <c r="O18" s="258" t="s">
        <v>307</v>
      </c>
      <c r="P18" s="252"/>
      <c r="Q18" s="253"/>
      <c r="R18" s="252"/>
      <c r="S18" s="253">
        <v>3</v>
      </c>
      <c r="T18" s="252"/>
      <c r="V18" s="22">
        <v>16</v>
      </c>
      <c r="W18" s="16" t="s">
        <v>72</v>
      </c>
      <c r="X18" s="92" t="s">
        <v>244</v>
      </c>
      <c r="Y18" s="75">
        <v>8</v>
      </c>
      <c r="Z18" s="75"/>
      <c r="AA18" s="80" t="s">
        <v>79</v>
      </c>
    </row>
    <row r="19" spans="1:20" ht="14.25" customHeight="1">
      <c r="A19" s="84">
        <v>8</v>
      </c>
      <c r="B19" s="38" t="str">
        <f>VLOOKUP(A18,$V$2:$X$30,3)</f>
        <v>(NTジュニア)</v>
      </c>
      <c r="C19" s="36">
        <f>N7</f>
        <v>10</v>
      </c>
      <c r="D19" s="34" t="s">
        <v>19</v>
      </c>
      <c r="E19" s="37">
        <f>L7</f>
        <v>21</v>
      </c>
      <c r="F19" s="36">
        <f>N11</f>
        <v>21</v>
      </c>
      <c r="G19" s="34" t="s">
        <v>19</v>
      </c>
      <c r="H19" s="37">
        <f>L11</f>
        <v>10</v>
      </c>
      <c r="I19" s="36">
        <f>N15</f>
        <v>15</v>
      </c>
      <c r="J19" s="34" t="s">
        <v>19</v>
      </c>
      <c r="K19" s="37">
        <f>L15</f>
        <v>21</v>
      </c>
      <c r="L19" s="235"/>
      <c r="M19" s="236"/>
      <c r="N19" s="237"/>
      <c r="O19" s="253"/>
      <c r="P19" s="252"/>
      <c r="Q19" s="253"/>
      <c r="R19" s="252"/>
      <c r="S19" s="253"/>
      <c r="T19" s="252"/>
    </row>
    <row r="20" spans="2:24" ht="14.25" customHeight="1">
      <c r="B20" s="39"/>
      <c r="C20" s="44">
        <f>IF(N8="","",N8)</f>
        <v>8</v>
      </c>
      <c r="D20" s="41" t="s">
        <v>19</v>
      </c>
      <c r="E20" s="43">
        <f>IF(L8="","",L8)</f>
        <v>21</v>
      </c>
      <c r="F20" s="44">
        <f>IF(N12="","",N12)</f>
      </c>
      <c r="G20" s="41" t="s">
        <v>19</v>
      </c>
      <c r="H20" s="43">
        <f>IF(L12="","",L12)</f>
      </c>
      <c r="I20" s="44">
        <f>IF(N16="","",N16)</f>
      </c>
      <c r="J20" s="41" t="s">
        <v>19</v>
      </c>
      <c r="K20" s="43">
        <f>IF(L16="","",L16)</f>
      </c>
      <c r="L20" s="238"/>
      <c r="M20" s="239"/>
      <c r="N20" s="240"/>
      <c r="O20" s="41"/>
      <c r="P20" s="43"/>
      <c r="Q20" s="41"/>
      <c r="R20" s="43"/>
      <c r="S20" s="41"/>
      <c r="T20" s="43"/>
      <c r="W20" s="85"/>
      <c r="X20" s="20" t="s">
        <v>89</v>
      </c>
    </row>
    <row r="21" spans="2:20" ht="8.25" customHeight="1">
      <c r="B21" s="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4.25" customHeight="1">
      <c r="B22" s="259" t="s">
        <v>86</v>
      </c>
      <c r="C22" s="244" t="str">
        <f>B25</f>
        <v>篠原　僚太郎</v>
      </c>
      <c r="D22" s="245"/>
      <c r="E22" s="246"/>
      <c r="F22" s="244" t="str">
        <f>B29</f>
        <v>平井  探希</v>
      </c>
      <c r="G22" s="245"/>
      <c r="H22" s="246"/>
      <c r="I22" s="244" t="str">
        <f>B33</f>
        <v>棟居　諒</v>
      </c>
      <c r="J22" s="245"/>
      <c r="K22" s="246"/>
      <c r="L22" s="244" t="str">
        <f>B37</f>
        <v>小藪　郁哉</v>
      </c>
      <c r="M22" s="245"/>
      <c r="N22" s="246"/>
      <c r="O22" s="247" t="s">
        <v>16</v>
      </c>
      <c r="P22" s="248"/>
      <c r="Q22" s="247" t="s">
        <v>17</v>
      </c>
      <c r="R22" s="248"/>
      <c r="S22" s="247" t="s">
        <v>18</v>
      </c>
      <c r="T22" s="248"/>
    </row>
    <row r="23" spans="2:20" ht="14.25" customHeight="1">
      <c r="B23" s="260"/>
      <c r="C23" s="254" t="str">
        <f>B26</f>
        <v>(宇部ジュニア)</v>
      </c>
      <c r="D23" s="255"/>
      <c r="E23" s="256"/>
      <c r="F23" s="254" t="str">
        <f>B30</f>
        <v>(光ジュニア)</v>
      </c>
      <c r="G23" s="255"/>
      <c r="H23" s="256"/>
      <c r="I23" s="254" t="str">
        <f>B34</f>
        <v>(下松ジュニア)</v>
      </c>
      <c r="J23" s="255"/>
      <c r="K23" s="256"/>
      <c r="L23" s="254" t="str">
        <f>B38</f>
        <v>(長府JBC)</v>
      </c>
      <c r="M23" s="255"/>
      <c r="N23" s="256"/>
      <c r="O23" s="249"/>
      <c r="P23" s="250"/>
      <c r="Q23" s="249"/>
      <c r="R23" s="250"/>
      <c r="S23" s="249"/>
      <c r="T23" s="250"/>
    </row>
    <row r="24" spans="2:20" ht="14.25" customHeight="1">
      <c r="B24" s="25"/>
      <c r="C24" s="232"/>
      <c r="D24" s="233"/>
      <c r="E24" s="234"/>
      <c r="F24" s="26">
        <v>3</v>
      </c>
      <c r="G24" s="27"/>
      <c r="H24" s="28"/>
      <c r="I24" s="29">
        <v>11</v>
      </c>
      <c r="J24" s="30"/>
      <c r="K24" s="31"/>
      <c r="L24" s="29">
        <v>19</v>
      </c>
      <c r="M24" s="30"/>
      <c r="N24" s="31"/>
      <c r="O24" s="30"/>
      <c r="P24" s="31"/>
      <c r="Q24" s="30"/>
      <c r="R24" s="31"/>
      <c r="S24" s="30"/>
      <c r="T24" s="31"/>
    </row>
    <row r="25" spans="1:20" ht="14.25" customHeight="1">
      <c r="A25" s="60">
        <v>13</v>
      </c>
      <c r="B25" s="32" t="str">
        <f>VLOOKUP(A25,$V$2:$X$30,2)</f>
        <v>篠原　僚太郎</v>
      </c>
      <c r="C25" s="235"/>
      <c r="D25" s="236"/>
      <c r="E25" s="237"/>
      <c r="F25" s="33">
        <v>23</v>
      </c>
      <c r="G25" s="34" t="s">
        <v>132</v>
      </c>
      <c r="H25" s="35">
        <v>21</v>
      </c>
      <c r="I25" s="33">
        <v>21</v>
      </c>
      <c r="J25" s="34" t="s">
        <v>132</v>
      </c>
      <c r="K25" s="35">
        <v>18</v>
      </c>
      <c r="L25" s="33">
        <v>21</v>
      </c>
      <c r="M25" s="34" t="s">
        <v>132</v>
      </c>
      <c r="N25" s="35">
        <v>11</v>
      </c>
      <c r="O25" s="251" t="s">
        <v>302</v>
      </c>
      <c r="P25" s="252"/>
      <c r="Q25" s="253">
        <v>1</v>
      </c>
      <c r="R25" s="252"/>
      <c r="S25" s="253"/>
      <c r="T25" s="252"/>
    </row>
    <row r="26" spans="1:20" ht="14.25" customHeight="1">
      <c r="A26" s="84">
        <v>2</v>
      </c>
      <c r="B26" s="38" t="str">
        <f>VLOOKUP(A25,$V$2:$X$30,3)</f>
        <v>(宇部ジュニア)</v>
      </c>
      <c r="C26" s="235"/>
      <c r="D26" s="236"/>
      <c r="E26" s="237"/>
      <c r="F26" s="33">
        <v>21</v>
      </c>
      <c r="G26" s="34" t="s">
        <v>132</v>
      </c>
      <c r="H26" s="35">
        <v>15</v>
      </c>
      <c r="I26" s="33">
        <v>21</v>
      </c>
      <c r="J26" s="34" t="s">
        <v>132</v>
      </c>
      <c r="K26" s="35">
        <v>13</v>
      </c>
      <c r="L26" s="33">
        <v>21</v>
      </c>
      <c r="M26" s="34" t="s">
        <v>132</v>
      </c>
      <c r="N26" s="35">
        <v>11</v>
      </c>
      <c r="O26" s="253"/>
      <c r="P26" s="252"/>
      <c r="Q26" s="253"/>
      <c r="R26" s="252"/>
      <c r="S26" s="253"/>
      <c r="T26" s="252"/>
    </row>
    <row r="27" spans="2:20" ht="14.25" customHeight="1">
      <c r="B27" s="39"/>
      <c r="C27" s="238"/>
      <c r="D27" s="239"/>
      <c r="E27" s="240"/>
      <c r="F27" s="40"/>
      <c r="G27" s="41" t="s">
        <v>132</v>
      </c>
      <c r="H27" s="42"/>
      <c r="I27" s="40"/>
      <c r="J27" s="41" t="s">
        <v>132</v>
      </c>
      <c r="K27" s="42"/>
      <c r="L27" s="40"/>
      <c r="M27" s="41" t="s">
        <v>132</v>
      </c>
      <c r="N27" s="42"/>
      <c r="O27" s="41"/>
      <c r="P27" s="43"/>
      <c r="Q27" s="41"/>
      <c r="R27" s="43"/>
      <c r="S27" s="41"/>
      <c r="T27" s="43"/>
    </row>
    <row r="28" spans="2:20" ht="14.25" customHeight="1">
      <c r="B28" s="25"/>
      <c r="C28" s="29"/>
      <c r="D28" s="30"/>
      <c r="E28" s="31"/>
      <c r="F28" s="232"/>
      <c r="G28" s="233"/>
      <c r="H28" s="234"/>
      <c r="I28" s="29">
        <v>20</v>
      </c>
      <c r="J28" s="30"/>
      <c r="K28" s="31"/>
      <c r="L28" s="29">
        <v>12</v>
      </c>
      <c r="M28" s="30"/>
      <c r="N28" s="31"/>
      <c r="O28" s="30"/>
      <c r="P28" s="31"/>
      <c r="Q28" s="30"/>
      <c r="R28" s="31"/>
      <c r="S28" s="30"/>
      <c r="T28" s="31"/>
    </row>
    <row r="29" spans="1:20" ht="14.25" customHeight="1">
      <c r="A29" s="60">
        <v>6</v>
      </c>
      <c r="B29" s="32" t="str">
        <f>VLOOKUP(A29,$V$2:$X$30,2)</f>
        <v>平井  探希</v>
      </c>
      <c r="C29" s="36">
        <f>H25</f>
        <v>21</v>
      </c>
      <c r="D29" s="34" t="s">
        <v>19</v>
      </c>
      <c r="E29" s="37">
        <f>F25</f>
        <v>23</v>
      </c>
      <c r="F29" s="235"/>
      <c r="G29" s="236"/>
      <c r="H29" s="237"/>
      <c r="I29" s="33">
        <v>27</v>
      </c>
      <c r="J29" s="34" t="s">
        <v>132</v>
      </c>
      <c r="K29" s="35">
        <v>25</v>
      </c>
      <c r="L29" s="33">
        <v>21</v>
      </c>
      <c r="M29" s="34" t="s">
        <v>132</v>
      </c>
      <c r="N29" s="35">
        <v>14</v>
      </c>
      <c r="O29" s="251" t="s">
        <v>307</v>
      </c>
      <c r="P29" s="252"/>
      <c r="Q29" s="253">
        <v>3</v>
      </c>
      <c r="R29" s="252"/>
      <c r="S29" s="253"/>
      <c r="T29" s="252"/>
    </row>
    <row r="30" spans="1:20" ht="14.25" customHeight="1">
      <c r="A30" s="84">
        <v>13</v>
      </c>
      <c r="B30" s="38" t="str">
        <f>VLOOKUP(A29,$V$2:$X$30,3)</f>
        <v>(光ジュニア)</v>
      </c>
      <c r="C30" s="36">
        <f>H26</f>
        <v>15</v>
      </c>
      <c r="D30" s="34" t="s">
        <v>19</v>
      </c>
      <c r="E30" s="37">
        <f>F26</f>
        <v>21</v>
      </c>
      <c r="F30" s="235"/>
      <c r="G30" s="236"/>
      <c r="H30" s="237"/>
      <c r="I30" s="33">
        <v>15</v>
      </c>
      <c r="J30" s="34" t="s">
        <v>132</v>
      </c>
      <c r="K30" s="35">
        <v>21</v>
      </c>
      <c r="L30" s="33">
        <v>22</v>
      </c>
      <c r="M30" s="34" t="s">
        <v>132</v>
      </c>
      <c r="N30" s="35">
        <v>20</v>
      </c>
      <c r="O30" s="253"/>
      <c r="P30" s="252"/>
      <c r="Q30" s="253"/>
      <c r="R30" s="252"/>
      <c r="S30" s="253"/>
      <c r="T30" s="252"/>
    </row>
    <row r="31" spans="1:20" ht="14.25" customHeight="1">
      <c r="A31" s="84"/>
      <c r="B31" s="39"/>
      <c r="C31" s="44">
        <f>IF(H27="","",H27)</f>
      </c>
      <c r="D31" s="41" t="s">
        <v>19</v>
      </c>
      <c r="E31" s="43">
        <f>IF(F27="","",F27)</f>
      </c>
      <c r="F31" s="238"/>
      <c r="G31" s="239"/>
      <c r="H31" s="240"/>
      <c r="I31" s="40">
        <v>18</v>
      </c>
      <c r="J31" s="41" t="s">
        <v>19</v>
      </c>
      <c r="K31" s="42">
        <v>21</v>
      </c>
      <c r="L31" s="40"/>
      <c r="M31" s="41" t="s">
        <v>132</v>
      </c>
      <c r="N31" s="42"/>
      <c r="O31" s="41"/>
      <c r="P31" s="43"/>
      <c r="Q31" s="41"/>
      <c r="R31" s="43"/>
      <c r="S31" s="41"/>
      <c r="T31" s="43"/>
    </row>
    <row r="32" spans="2:20" ht="14.25" customHeight="1">
      <c r="B32" s="25"/>
      <c r="C32" s="29"/>
      <c r="D32" s="30"/>
      <c r="E32" s="31"/>
      <c r="F32" s="29"/>
      <c r="G32" s="30"/>
      <c r="H32" s="31"/>
      <c r="I32" s="232"/>
      <c r="J32" s="233"/>
      <c r="K32" s="234"/>
      <c r="L32" s="29">
        <v>4</v>
      </c>
      <c r="M32" s="30"/>
      <c r="N32" s="31"/>
      <c r="O32" s="30"/>
      <c r="P32" s="31"/>
      <c r="Q32" s="30"/>
      <c r="R32" s="31"/>
      <c r="S32" s="30"/>
      <c r="T32" s="31"/>
    </row>
    <row r="33" spans="1:20" ht="14.25" customHeight="1">
      <c r="A33" s="60">
        <v>2</v>
      </c>
      <c r="B33" s="32" t="str">
        <f>VLOOKUP(A33,$V$2:$X$30,2)</f>
        <v>棟居　諒</v>
      </c>
      <c r="C33" s="36">
        <f>K25</f>
        <v>18</v>
      </c>
      <c r="D33" s="34" t="s">
        <v>19</v>
      </c>
      <c r="E33" s="37">
        <f>I25</f>
        <v>21</v>
      </c>
      <c r="F33" s="36">
        <f>K29</f>
        <v>25</v>
      </c>
      <c r="G33" s="34" t="s">
        <v>19</v>
      </c>
      <c r="H33" s="37">
        <f>I29</f>
        <v>27</v>
      </c>
      <c r="I33" s="235"/>
      <c r="J33" s="236"/>
      <c r="K33" s="237"/>
      <c r="L33" s="33">
        <v>21</v>
      </c>
      <c r="M33" s="34" t="s">
        <v>132</v>
      </c>
      <c r="N33" s="35">
        <v>18</v>
      </c>
      <c r="O33" s="241" t="s">
        <v>304</v>
      </c>
      <c r="P33" s="242"/>
      <c r="Q33" s="241" t="s">
        <v>315</v>
      </c>
      <c r="R33" s="242"/>
      <c r="S33" s="253"/>
      <c r="T33" s="252"/>
    </row>
    <row r="34" spans="1:20" ht="14.25" customHeight="1">
      <c r="A34" s="84">
        <v>10</v>
      </c>
      <c r="B34" s="38" t="str">
        <f>VLOOKUP(A33,$V$2:$X$30,3)</f>
        <v>(下松ジュニア)</v>
      </c>
      <c r="C34" s="36">
        <f>K26</f>
        <v>13</v>
      </c>
      <c r="D34" s="34" t="s">
        <v>19</v>
      </c>
      <c r="E34" s="37">
        <f>I26</f>
        <v>21</v>
      </c>
      <c r="F34" s="36">
        <f>K30</f>
        <v>21</v>
      </c>
      <c r="G34" s="34" t="s">
        <v>19</v>
      </c>
      <c r="H34" s="37">
        <f>I30</f>
        <v>15</v>
      </c>
      <c r="I34" s="235"/>
      <c r="J34" s="236"/>
      <c r="K34" s="237"/>
      <c r="L34" s="33">
        <v>17</v>
      </c>
      <c r="M34" s="34" t="s">
        <v>132</v>
      </c>
      <c r="N34" s="35">
        <v>21</v>
      </c>
      <c r="O34" s="243"/>
      <c r="P34" s="242"/>
      <c r="Q34" s="243"/>
      <c r="R34" s="242"/>
      <c r="S34" s="253"/>
      <c r="T34" s="252"/>
    </row>
    <row r="35" spans="1:20" ht="14.25" customHeight="1">
      <c r="A35" s="84"/>
      <c r="B35" s="39"/>
      <c r="C35" s="44">
        <f>IF(K27="","",K27)</f>
      </c>
      <c r="D35" s="41" t="s">
        <v>19</v>
      </c>
      <c r="E35" s="43">
        <f>IF(I27="","",I27)</f>
      </c>
      <c r="F35" s="44">
        <f>IF(K31="","",K31)</f>
        <v>21</v>
      </c>
      <c r="G35" s="41" t="s">
        <v>19</v>
      </c>
      <c r="H35" s="43">
        <f>IF(I31="","",I31)</f>
        <v>18</v>
      </c>
      <c r="I35" s="238"/>
      <c r="J35" s="239"/>
      <c r="K35" s="240"/>
      <c r="L35" s="40">
        <v>21</v>
      </c>
      <c r="M35" s="41" t="s">
        <v>132</v>
      </c>
      <c r="N35" s="42">
        <v>13</v>
      </c>
      <c r="O35" s="41"/>
      <c r="P35" s="43"/>
      <c r="Q35" s="41"/>
      <c r="R35" s="43"/>
      <c r="S35" s="41"/>
      <c r="T35" s="43"/>
    </row>
    <row r="36" spans="2:20" ht="14.25" customHeight="1">
      <c r="B36" s="25"/>
      <c r="C36" s="29"/>
      <c r="D36" s="30"/>
      <c r="E36" s="31"/>
      <c r="F36" s="29"/>
      <c r="G36" s="30"/>
      <c r="H36" s="31"/>
      <c r="I36" s="29"/>
      <c r="J36" s="30"/>
      <c r="K36" s="31"/>
      <c r="L36" s="232"/>
      <c r="M36" s="233"/>
      <c r="N36" s="234"/>
      <c r="O36" s="30"/>
      <c r="P36" s="31"/>
      <c r="Q36" s="30"/>
      <c r="R36" s="31"/>
      <c r="S36" s="30"/>
      <c r="T36" s="31"/>
    </row>
    <row r="37" spans="1:20" ht="14.25" customHeight="1">
      <c r="A37" s="60">
        <v>16</v>
      </c>
      <c r="B37" s="32" t="str">
        <f>VLOOKUP(A37,$V$2:$X$30,2)</f>
        <v>小藪　郁哉</v>
      </c>
      <c r="C37" s="36">
        <f>N25</f>
        <v>11</v>
      </c>
      <c r="D37" s="34" t="s">
        <v>19</v>
      </c>
      <c r="E37" s="37">
        <f>L25</f>
        <v>21</v>
      </c>
      <c r="F37" s="36">
        <f>N29</f>
        <v>14</v>
      </c>
      <c r="G37" s="34" t="s">
        <v>19</v>
      </c>
      <c r="H37" s="37">
        <f>L29</f>
        <v>21</v>
      </c>
      <c r="I37" s="36">
        <f>N33</f>
        <v>18</v>
      </c>
      <c r="J37" s="34" t="s">
        <v>19</v>
      </c>
      <c r="K37" s="37">
        <f>L33</f>
        <v>21</v>
      </c>
      <c r="L37" s="235"/>
      <c r="M37" s="236"/>
      <c r="N37" s="237"/>
      <c r="O37" s="251" t="s">
        <v>303</v>
      </c>
      <c r="P37" s="252"/>
      <c r="Q37" s="253">
        <v>4</v>
      </c>
      <c r="R37" s="252"/>
      <c r="S37" s="253"/>
      <c r="T37" s="252"/>
    </row>
    <row r="38" spans="1:20" ht="14.25" customHeight="1">
      <c r="A38" s="84">
        <v>7</v>
      </c>
      <c r="B38" s="38" t="str">
        <f>VLOOKUP(A37,$V$2:$X$30,3)</f>
        <v>(長府JBC)</v>
      </c>
      <c r="C38" s="36">
        <f>N26</f>
        <v>11</v>
      </c>
      <c r="D38" s="34" t="s">
        <v>19</v>
      </c>
      <c r="E38" s="37">
        <f>L26</f>
        <v>21</v>
      </c>
      <c r="F38" s="36">
        <f>N30</f>
        <v>20</v>
      </c>
      <c r="G38" s="34" t="s">
        <v>19</v>
      </c>
      <c r="H38" s="37">
        <f>L30</f>
        <v>22</v>
      </c>
      <c r="I38" s="36">
        <f>N34</f>
        <v>21</v>
      </c>
      <c r="J38" s="34" t="s">
        <v>19</v>
      </c>
      <c r="K38" s="37">
        <f>L34</f>
        <v>17</v>
      </c>
      <c r="L38" s="235"/>
      <c r="M38" s="236"/>
      <c r="N38" s="237"/>
      <c r="O38" s="253"/>
      <c r="P38" s="252"/>
      <c r="Q38" s="253"/>
      <c r="R38" s="252"/>
      <c r="S38" s="253"/>
      <c r="T38" s="252"/>
    </row>
    <row r="39" spans="2:20" ht="14.25" customHeight="1">
      <c r="B39" s="39"/>
      <c r="C39" s="44">
        <f>IF(N27="","",N27)</f>
      </c>
      <c r="D39" s="41" t="s">
        <v>19</v>
      </c>
      <c r="E39" s="43">
        <f>IF(L27="","",L27)</f>
      </c>
      <c r="F39" s="44">
        <f>IF(N31="","",N31)</f>
      </c>
      <c r="G39" s="41" t="s">
        <v>19</v>
      </c>
      <c r="H39" s="43">
        <f>IF(L31="","",L31)</f>
      </c>
      <c r="I39" s="44">
        <f>IF(N35="","",N35)</f>
        <v>13</v>
      </c>
      <c r="J39" s="41" t="s">
        <v>19</v>
      </c>
      <c r="K39" s="43">
        <f>IF(L35="","",L35)</f>
        <v>21</v>
      </c>
      <c r="L39" s="238"/>
      <c r="M39" s="239"/>
      <c r="N39" s="240"/>
      <c r="O39" s="41"/>
      <c r="P39" s="43"/>
      <c r="Q39" s="41"/>
      <c r="R39" s="43"/>
      <c r="S39" s="41"/>
      <c r="T39" s="43"/>
    </row>
    <row r="40" spans="2:20" ht="8.25" customHeight="1">
      <c r="B40" s="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0" ht="14.25" customHeight="1">
      <c r="B41" s="259" t="s">
        <v>87</v>
      </c>
      <c r="C41" s="244" t="str">
        <f>B44</f>
        <v>亀田　晃大</v>
      </c>
      <c r="D41" s="245"/>
      <c r="E41" s="246"/>
      <c r="F41" s="244" t="str">
        <f>B48</f>
        <v>吉田　空</v>
      </c>
      <c r="G41" s="245"/>
      <c r="H41" s="246"/>
      <c r="I41" s="244" t="str">
        <f>B52</f>
        <v>刀祢　兼成</v>
      </c>
      <c r="J41" s="245"/>
      <c r="K41" s="246"/>
      <c r="L41" s="244" t="str">
        <f>B56</f>
        <v>岡　裕太</v>
      </c>
      <c r="M41" s="245"/>
      <c r="N41" s="246"/>
      <c r="O41" s="247" t="s">
        <v>16</v>
      </c>
      <c r="P41" s="248"/>
      <c r="Q41" s="247" t="s">
        <v>17</v>
      </c>
      <c r="R41" s="248"/>
      <c r="S41" s="247" t="s">
        <v>18</v>
      </c>
      <c r="T41" s="248"/>
    </row>
    <row r="42" spans="2:20" ht="14.25" customHeight="1">
      <c r="B42" s="260"/>
      <c r="C42" s="254" t="str">
        <f>B45</f>
        <v>(FLASH Jr.)</v>
      </c>
      <c r="D42" s="255"/>
      <c r="E42" s="256"/>
      <c r="F42" s="254" t="str">
        <f>B49</f>
        <v>(宇部ジュニア)</v>
      </c>
      <c r="G42" s="255"/>
      <c r="H42" s="256"/>
      <c r="I42" s="254" t="str">
        <f>B53</f>
        <v>(佐々並スポ少)</v>
      </c>
      <c r="J42" s="255"/>
      <c r="K42" s="256"/>
      <c r="L42" s="254" t="str">
        <f>B57</f>
        <v>(BeeKids)</v>
      </c>
      <c r="M42" s="255"/>
      <c r="N42" s="256"/>
      <c r="O42" s="249"/>
      <c r="P42" s="250"/>
      <c r="Q42" s="249"/>
      <c r="R42" s="250"/>
      <c r="S42" s="249"/>
      <c r="T42" s="250"/>
    </row>
    <row r="43" spans="2:20" ht="14.25" customHeight="1">
      <c r="B43" s="25"/>
      <c r="C43" s="232"/>
      <c r="D43" s="233"/>
      <c r="E43" s="234"/>
      <c r="F43" s="26">
        <v>5</v>
      </c>
      <c r="G43" s="27"/>
      <c r="H43" s="28"/>
      <c r="I43" s="29">
        <v>13</v>
      </c>
      <c r="J43" s="30"/>
      <c r="K43" s="31"/>
      <c r="L43" s="29">
        <v>21</v>
      </c>
      <c r="M43" s="30"/>
      <c r="N43" s="31"/>
      <c r="O43" s="30"/>
      <c r="P43" s="31"/>
      <c r="Q43" s="30"/>
      <c r="R43" s="31"/>
      <c r="S43" s="30"/>
      <c r="T43" s="31"/>
    </row>
    <row r="44" spans="1:20" ht="14.25" customHeight="1">
      <c r="A44" s="60">
        <v>7</v>
      </c>
      <c r="B44" s="32" t="str">
        <f>VLOOKUP(A44,$V$2:$X$30,2)</f>
        <v>亀田　晃大</v>
      </c>
      <c r="C44" s="235"/>
      <c r="D44" s="236"/>
      <c r="E44" s="237"/>
      <c r="F44" s="33">
        <v>21</v>
      </c>
      <c r="G44" s="34" t="s">
        <v>132</v>
      </c>
      <c r="H44" s="35">
        <v>10</v>
      </c>
      <c r="I44" s="33">
        <v>21</v>
      </c>
      <c r="J44" s="34" t="s">
        <v>132</v>
      </c>
      <c r="K44" s="35">
        <v>5</v>
      </c>
      <c r="L44" s="33">
        <v>21</v>
      </c>
      <c r="M44" s="34" t="s">
        <v>132</v>
      </c>
      <c r="N44" s="35">
        <v>8</v>
      </c>
      <c r="O44" s="251" t="s">
        <v>302</v>
      </c>
      <c r="P44" s="252"/>
      <c r="Q44" s="253"/>
      <c r="R44" s="252"/>
      <c r="S44" s="253"/>
      <c r="T44" s="252"/>
    </row>
    <row r="45" spans="1:20" ht="14.25" customHeight="1">
      <c r="A45" s="84">
        <v>3</v>
      </c>
      <c r="B45" s="38" t="str">
        <f>VLOOKUP(A44,$V$2:$X$30,3)</f>
        <v>(FLASH Jr.)</v>
      </c>
      <c r="C45" s="235"/>
      <c r="D45" s="236"/>
      <c r="E45" s="237"/>
      <c r="F45" s="33">
        <v>21</v>
      </c>
      <c r="G45" s="34" t="s">
        <v>132</v>
      </c>
      <c r="H45" s="35">
        <v>9</v>
      </c>
      <c r="I45" s="33">
        <v>21</v>
      </c>
      <c r="J45" s="34" t="s">
        <v>132</v>
      </c>
      <c r="K45" s="35">
        <v>18</v>
      </c>
      <c r="L45" s="33">
        <v>21</v>
      </c>
      <c r="M45" s="34" t="s">
        <v>132</v>
      </c>
      <c r="N45" s="35">
        <v>7</v>
      </c>
      <c r="O45" s="253"/>
      <c r="P45" s="252"/>
      <c r="Q45" s="253"/>
      <c r="R45" s="252"/>
      <c r="S45" s="253"/>
      <c r="T45" s="252"/>
    </row>
    <row r="46" spans="2:20" ht="14.25" customHeight="1">
      <c r="B46" s="39"/>
      <c r="C46" s="238"/>
      <c r="D46" s="239"/>
      <c r="E46" s="240"/>
      <c r="F46" s="40"/>
      <c r="G46" s="41" t="s">
        <v>132</v>
      </c>
      <c r="H46" s="42"/>
      <c r="I46" s="40"/>
      <c r="J46" s="41" t="s">
        <v>132</v>
      </c>
      <c r="K46" s="42"/>
      <c r="L46" s="40"/>
      <c r="M46" s="41" t="s">
        <v>132</v>
      </c>
      <c r="N46" s="42"/>
      <c r="O46" s="41"/>
      <c r="P46" s="43"/>
      <c r="Q46" s="41"/>
      <c r="R46" s="43"/>
      <c r="S46" s="41"/>
      <c r="T46" s="43"/>
    </row>
    <row r="47" spans="2:20" ht="14.25" customHeight="1">
      <c r="B47" s="25"/>
      <c r="C47" s="29"/>
      <c r="D47" s="30"/>
      <c r="E47" s="31"/>
      <c r="F47" s="232"/>
      <c r="G47" s="233"/>
      <c r="H47" s="234"/>
      <c r="I47" s="29">
        <v>22</v>
      </c>
      <c r="J47" s="30"/>
      <c r="K47" s="31"/>
      <c r="L47" s="29">
        <v>14</v>
      </c>
      <c r="M47" s="30"/>
      <c r="N47" s="31"/>
      <c r="O47" s="30"/>
      <c r="P47" s="31"/>
      <c r="Q47" s="30"/>
      <c r="R47" s="31"/>
      <c r="S47" s="30"/>
      <c r="T47" s="31"/>
    </row>
    <row r="48" spans="1:20" ht="14.25" customHeight="1">
      <c r="A48" s="60">
        <v>14</v>
      </c>
      <c r="B48" s="32" t="str">
        <f>VLOOKUP(A48,$V$2:$X$30,2)</f>
        <v>吉田　空</v>
      </c>
      <c r="C48" s="36">
        <f>H44</f>
        <v>10</v>
      </c>
      <c r="D48" s="34" t="s">
        <v>19</v>
      </c>
      <c r="E48" s="37">
        <f>F44</f>
        <v>21</v>
      </c>
      <c r="F48" s="235"/>
      <c r="G48" s="236"/>
      <c r="H48" s="237"/>
      <c r="I48" s="33">
        <v>11</v>
      </c>
      <c r="J48" s="34" t="s">
        <v>132</v>
      </c>
      <c r="K48" s="35">
        <v>21</v>
      </c>
      <c r="L48" s="33">
        <v>21</v>
      </c>
      <c r="M48" s="34" t="s">
        <v>132</v>
      </c>
      <c r="N48" s="35">
        <v>10</v>
      </c>
      <c r="O48" s="258" t="s">
        <v>307</v>
      </c>
      <c r="P48" s="252"/>
      <c r="Q48" s="253"/>
      <c r="R48" s="252"/>
      <c r="S48" s="253"/>
      <c r="T48" s="252"/>
    </row>
    <row r="49" spans="1:20" ht="14.25" customHeight="1">
      <c r="A49" s="84">
        <v>15</v>
      </c>
      <c r="B49" s="38" t="str">
        <f>VLOOKUP(A48,$V$2:$X$30,3)</f>
        <v>(宇部ジュニア)</v>
      </c>
      <c r="C49" s="36">
        <f>H45</f>
        <v>9</v>
      </c>
      <c r="D49" s="34" t="s">
        <v>19</v>
      </c>
      <c r="E49" s="37">
        <f>F45</f>
        <v>21</v>
      </c>
      <c r="F49" s="235"/>
      <c r="G49" s="236"/>
      <c r="H49" s="237"/>
      <c r="I49" s="33">
        <v>17</v>
      </c>
      <c r="J49" s="34" t="s">
        <v>132</v>
      </c>
      <c r="K49" s="35">
        <v>21</v>
      </c>
      <c r="L49" s="33">
        <v>28</v>
      </c>
      <c r="M49" s="34" t="s">
        <v>132</v>
      </c>
      <c r="N49" s="35">
        <v>26</v>
      </c>
      <c r="O49" s="253"/>
      <c r="P49" s="252"/>
      <c r="Q49" s="253"/>
      <c r="R49" s="252"/>
      <c r="S49" s="253"/>
      <c r="T49" s="252"/>
    </row>
    <row r="50" spans="2:20" ht="14.25" customHeight="1">
      <c r="B50" s="39"/>
      <c r="C50" s="44">
        <f>IF(H46="","",H46)</f>
      </c>
      <c r="D50" s="41" t="s">
        <v>19</v>
      </c>
      <c r="E50" s="43">
        <f>IF(F46="","",F46)</f>
      </c>
      <c r="F50" s="238"/>
      <c r="G50" s="239"/>
      <c r="H50" s="240"/>
      <c r="I50" s="40"/>
      <c r="J50" s="41" t="s">
        <v>19</v>
      </c>
      <c r="K50" s="42"/>
      <c r="L50" s="40"/>
      <c r="M50" s="41" t="s">
        <v>132</v>
      </c>
      <c r="N50" s="42"/>
      <c r="O50" s="41"/>
      <c r="P50" s="43"/>
      <c r="Q50" s="41"/>
      <c r="R50" s="43"/>
      <c r="S50" s="41"/>
      <c r="T50" s="43"/>
    </row>
    <row r="51" spans="2:20" ht="14.25" customHeight="1">
      <c r="B51" s="25"/>
      <c r="C51" s="29"/>
      <c r="D51" s="30"/>
      <c r="E51" s="31"/>
      <c r="F51" s="29"/>
      <c r="G51" s="30"/>
      <c r="H51" s="31"/>
      <c r="I51" s="232"/>
      <c r="J51" s="233"/>
      <c r="K51" s="234"/>
      <c r="L51" s="29">
        <v>6</v>
      </c>
      <c r="M51" s="30"/>
      <c r="N51" s="31"/>
      <c r="O51" s="30"/>
      <c r="P51" s="31"/>
      <c r="Q51" s="30"/>
      <c r="R51" s="31"/>
      <c r="S51" s="30"/>
      <c r="T51" s="31"/>
    </row>
    <row r="52" spans="1:20" ht="14.25" customHeight="1">
      <c r="A52" s="60">
        <v>11</v>
      </c>
      <c r="B52" s="32" t="str">
        <f>VLOOKUP(A52,$V$2:$X$30,2)</f>
        <v>刀祢　兼成</v>
      </c>
      <c r="C52" s="36">
        <f>K44</f>
        <v>5</v>
      </c>
      <c r="D52" s="34" t="s">
        <v>19</v>
      </c>
      <c r="E52" s="37">
        <f>I44</f>
        <v>21</v>
      </c>
      <c r="F52" s="36">
        <f>K48</f>
        <v>21</v>
      </c>
      <c r="G52" s="34" t="s">
        <v>19</v>
      </c>
      <c r="H52" s="37">
        <f>I48</f>
        <v>11</v>
      </c>
      <c r="I52" s="235"/>
      <c r="J52" s="236"/>
      <c r="K52" s="237"/>
      <c r="L52" s="33">
        <v>21</v>
      </c>
      <c r="M52" s="34" t="s">
        <v>132</v>
      </c>
      <c r="N52" s="35">
        <v>16</v>
      </c>
      <c r="O52" s="241" t="s">
        <v>304</v>
      </c>
      <c r="P52" s="242"/>
      <c r="Q52" s="257"/>
      <c r="R52" s="242"/>
      <c r="S52" s="253"/>
      <c r="T52" s="252"/>
    </row>
    <row r="53" spans="1:20" ht="14.25" customHeight="1">
      <c r="A53" s="84">
        <v>11</v>
      </c>
      <c r="B53" s="38" t="str">
        <f>VLOOKUP(A52,$V$2:$X$30,3)</f>
        <v>(佐々並スポ少)</v>
      </c>
      <c r="C53" s="36">
        <f>K45</f>
        <v>18</v>
      </c>
      <c r="D53" s="34" t="s">
        <v>19</v>
      </c>
      <c r="E53" s="37">
        <f>I45</f>
        <v>21</v>
      </c>
      <c r="F53" s="36">
        <f>K49</f>
        <v>21</v>
      </c>
      <c r="G53" s="34" t="s">
        <v>19</v>
      </c>
      <c r="H53" s="37">
        <f>I49</f>
        <v>17</v>
      </c>
      <c r="I53" s="235"/>
      <c r="J53" s="236"/>
      <c r="K53" s="237"/>
      <c r="L53" s="33">
        <v>21</v>
      </c>
      <c r="M53" s="34" t="s">
        <v>132</v>
      </c>
      <c r="N53" s="35">
        <v>9</v>
      </c>
      <c r="O53" s="243"/>
      <c r="P53" s="242"/>
      <c r="Q53" s="243"/>
      <c r="R53" s="242"/>
      <c r="S53" s="253"/>
      <c r="T53" s="252"/>
    </row>
    <row r="54" spans="2:20" ht="14.25" customHeight="1">
      <c r="B54" s="39"/>
      <c r="C54" s="44">
        <f>IF(K46="","",K46)</f>
      </c>
      <c r="D54" s="41" t="s">
        <v>19</v>
      </c>
      <c r="E54" s="43">
        <f>IF(I46="","",I46)</f>
      </c>
      <c r="F54" s="44">
        <f>IF(K50="","",K50)</f>
      </c>
      <c r="G54" s="41" t="s">
        <v>19</v>
      </c>
      <c r="H54" s="43">
        <f>IF(I50="","",I50)</f>
      </c>
      <c r="I54" s="238"/>
      <c r="J54" s="239"/>
      <c r="K54" s="240"/>
      <c r="L54" s="40"/>
      <c r="M54" s="41" t="s">
        <v>132</v>
      </c>
      <c r="N54" s="42"/>
      <c r="O54" s="41"/>
      <c r="P54" s="43"/>
      <c r="Q54" s="41"/>
      <c r="R54" s="43"/>
      <c r="S54" s="41"/>
      <c r="T54" s="43"/>
    </row>
    <row r="55" spans="2:20" ht="14.25" customHeight="1">
      <c r="B55" s="25"/>
      <c r="C55" s="29"/>
      <c r="D55" s="30"/>
      <c r="E55" s="31"/>
      <c r="F55" s="29"/>
      <c r="G55" s="30"/>
      <c r="H55" s="31"/>
      <c r="I55" s="29"/>
      <c r="J55" s="30"/>
      <c r="K55" s="31"/>
      <c r="L55" s="232"/>
      <c r="M55" s="233"/>
      <c r="N55" s="234"/>
      <c r="O55" s="30"/>
      <c r="P55" s="31"/>
      <c r="Q55" s="30"/>
      <c r="R55" s="31"/>
      <c r="S55" s="30"/>
      <c r="T55" s="31"/>
    </row>
    <row r="56" spans="1:20" ht="14.25" customHeight="1">
      <c r="A56" s="60">
        <v>4</v>
      </c>
      <c r="B56" s="32" t="str">
        <f>VLOOKUP(A56,$V$2:$X$30,2)</f>
        <v>岡　裕太</v>
      </c>
      <c r="C56" s="36">
        <f>N44</f>
        <v>8</v>
      </c>
      <c r="D56" s="34" t="s">
        <v>19</v>
      </c>
      <c r="E56" s="37">
        <f>L44</f>
        <v>21</v>
      </c>
      <c r="F56" s="36">
        <f>N48</f>
        <v>10</v>
      </c>
      <c r="G56" s="34" t="s">
        <v>19</v>
      </c>
      <c r="H56" s="37">
        <f>L48</f>
        <v>21</v>
      </c>
      <c r="I56" s="36">
        <f>N52</f>
        <v>16</v>
      </c>
      <c r="J56" s="34" t="s">
        <v>19</v>
      </c>
      <c r="K56" s="37">
        <f>L52</f>
        <v>21</v>
      </c>
      <c r="L56" s="235"/>
      <c r="M56" s="236"/>
      <c r="N56" s="237"/>
      <c r="O56" s="251" t="s">
        <v>303</v>
      </c>
      <c r="P56" s="252"/>
      <c r="Q56" s="253"/>
      <c r="R56" s="252"/>
      <c r="S56" s="253"/>
      <c r="T56" s="252"/>
    </row>
    <row r="57" spans="1:20" ht="14.25" customHeight="1">
      <c r="A57" s="84">
        <v>6</v>
      </c>
      <c r="B57" s="38" t="str">
        <f>VLOOKUP(A56,$V$2:$X$30,3)</f>
        <v>(BeeKids)</v>
      </c>
      <c r="C57" s="36">
        <f>N45</f>
        <v>7</v>
      </c>
      <c r="D57" s="34" t="s">
        <v>19</v>
      </c>
      <c r="E57" s="37">
        <f>L45</f>
        <v>21</v>
      </c>
      <c r="F57" s="36">
        <f>N49</f>
        <v>26</v>
      </c>
      <c r="G57" s="34" t="s">
        <v>19</v>
      </c>
      <c r="H57" s="37">
        <f>L49</f>
        <v>28</v>
      </c>
      <c r="I57" s="36">
        <f>N53</f>
        <v>9</v>
      </c>
      <c r="J57" s="34" t="s">
        <v>19</v>
      </c>
      <c r="K57" s="37">
        <f>L53</f>
        <v>21</v>
      </c>
      <c r="L57" s="235"/>
      <c r="M57" s="236"/>
      <c r="N57" s="237"/>
      <c r="O57" s="253"/>
      <c r="P57" s="252"/>
      <c r="Q57" s="253"/>
      <c r="R57" s="252"/>
      <c r="S57" s="253"/>
      <c r="T57" s="252"/>
    </row>
    <row r="58" spans="2:20" ht="14.25" customHeight="1">
      <c r="B58" s="39"/>
      <c r="C58" s="44">
        <f>IF(N46="","",N46)</f>
      </c>
      <c r="D58" s="41" t="s">
        <v>19</v>
      </c>
      <c r="E58" s="43">
        <f>IF(L46="","",L46)</f>
      </c>
      <c r="F58" s="44">
        <f>IF(N50="","",N50)</f>
      </c>
      <c r="G58" s="41" t="s">
        <v>19</v>
      </c>
      <c r="H58" s="43">
        <f>IF(L50="","",L50)</f>
      </c>
      <c r="I58" s="44">
        <f>IF(N54="","",N54)</f>
      </c>
      <c r="J58" s="41" t="s">
        <v>19</v>
      </c>
      <c r="K58" s="43">
        <f>IF(L54="","",L54)</f>
      </c>
      <c r="L58" s="238"/>
      <c r="M58" s="239"/>
      <c r="N58" s="240"/>
      <c r="O58" s="41"/>
      <c r="P58" s="43"/>
      <c r="Q58" s="41"/>
      <c r="R58" s="43"/>
      <c r="S58" s="41"/>
      <c r="T58" s="43"/>
    </row>
    <row r="59" spans="2:20" ht="8.25" customHeight="1">
      <c r="B59" s="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8" ht="12.75" customHeight="1">
      <c r="B60" s="95" t="s">
        <v>58</v>
      </c>
      <c r="H60" s="18" t="s">
        <v>232</v>
      </c>
    </row>
    <row r="61" spans="2:20" ht="14.25" customHeight="1">
      <c r="B61" s="259" t="s">
        <v>88</v>
      </c>
      <c r="C61" s="244" t="str">
        <f>B64</f>
        <v>羽生　秀平</v>
      </c>
      <c r="D61" s="245"/>
      <c r="E61" s="246"/>
      <c r="F61" s="244" t="str">
        <f>B68</f>
        <v>浅井　歩昂</v>
      </c>
      <c r="G61" s="245"/>
      <c r="H61" s="246"/>
      <c r="I61" s="244" t="str">
        <f>B72</f>
        <v>徳長  陵門</v>
      </c>
      <c r="J61" s="245"/>
      <c r="K61" s="246"/>
      <c r="L61" s="244" t="str">
        <f>B76</f>
        <v>高橋　尚也</v>
      </c>
      <c r="M61" s="245"/>
      <c r="N61" s="246"/>
      <c r="O61" s="247" t="s">
        <v>16</v>
      </c>
      <c r="P61" s="248"/>
      <c r="Q61" s="247" t="s">
        <v>17</v>
      </c>
      <c r="R61" s="248"/>
      <c r="S61" s="247" t="s">
        <v>18</v>
      </c>
      <c r="T61" s="248"/>
    </row>
    <row r="62" spans="2:20" ht="14.25" customHeight="1">
      <c r="B62" s="260"/>
      <c r="C62" s="254" t="str">
        <f>B65</f>
        <v>(FLASH Jr.)</v>
      </c>
      <c r="D62" s="255"/>
      <c r="E62" s="256"/>
      <c r="F62" s="254" t="str">
        <f>B69</f>
        <v>(柳井ＪＢＣ)</v>
      </c>
      <c r="G62" s="255"/>
      <c r="H62" s="256"/>
      <c r="I62" s="254" t="str">
        <f>B73</f>
        <v>(光ジュニア)</v>
      </c>
      <c r="J62" s="255"/>
      <c r="K62" s="256"/>
      <c r="L62" s="254" t="str">
        <f>B77</f>
        <v>(花岡ジュニア)</v>
      </c>
      <c r="M62" s="255"/>
      <c r="N62" s="256"/>
      <c r="O62" s="249"/>
      <c r="P62" s="250"/>
      <c r="Q62" s="249"/>
      <c r="R62" s="250"/>
      <c r="S62" s="249"/>
      <c r="T62" s="250"/>
    </row>
    <row r="63" spans="2:20" ht="14.25" customHeight="1">
      <c r="B63" s="25"/>
      <c r="C63" s="232"/>
      <c r="D63" s="233"/>
      <c r="E63" s="234"/>
      <c r="F63" s="26">
        <v>7</v>
      </c>
      <c r="G63" s="27"/>
      <c r="H63" s="28"/>
      <c r="I63" s="29">
        <v>15</v>
      </c>
      <c r="J63" s="30"/>
      <c r="K63" s="31"/>
      <c r="L63" s="29">
        <v>23</v>
      </c>
      <c r="M63" s="30"/>
      <c r="N63" s="31"/>
      <c r="O63" s="30"/>
      <c r="P63" s="31"/>
      <c r="Q63" s="30"/>
      <c r="R63" s="31"/>
      <c r="S63" s="30"/>
      <c r="T63" s="31"/>
    </row>
    <row r="64" spans="1:20" ht="14.25" customHeight="1">
      <c r="A64" s="60">
        <v>8</v>
      </c>
      <c r="B64" s="32" t="str">
        <f>VLOOKUP(A64,$V$2:$X$30,2)</f>
        <v>羽生　秀平</v>
      </c>
      <c r="C64" s="235"/>
      <c r="D64" s="236"/>
      <c r="E64" s="237"/>
      <c r="F64" s="33">
        <v>21</v>
      </c>
      <c r="G64" s="34" t="s">
        <v>132</v>
      </c>
      <c r="H64" s="35">
        <v>11</v>
      </c>
      <c r="I64" s="33">
        <v>21</v>
      </c>
      <c r="J64" s="34" t="s">
        <v>132</v>
      </c>
      <c r="K64" s="35">
        <v>19</v>
      </c>
      <c r="L64" s="33">
        <v>20</v>
      </c>
      <c r="M64" s="34" t="s">
        <v>132</v>
      </c>
      <c r="N64" s="35">
        <v>22</v>
      </c>
      <c r="O64" s="251" t="s">
        <v>310</v>
      </c>
      <c r="P64" s="252"/>
      <c r="Q64" s="253"/>
      <c r="R64" s="252"/>
      <c r="S64" s="253">
        <v>2</v>
      </c>
      <c r="T64" s="252"/>
    </row>
    <row r="65" spans="1:20" ht="14.25" customHeight="1">
      <c r="A65" s="84">
        <v>4</v>
      </c>
      <c r="B65" s="38" t="str">
        <f>VLOOKUP(A64,$V$2:$X$30,3)</f>
        <v>(FLASH Jr.)</v>
      </c>
      <c r="C65" s="235"/>
      <c r="D65" s="236"/>
      <c r="E65" s="237"/>
      <c r="F65" s="33">
        <v>21</v>
      </c>
      <c r="G65" s="34" t="s">
        <v>132</v>
      </c>
      <c r="H65" s="35">
        <v>7</v>
      </c>
      <c r="I65" s="33">
        <v>21</v>
      </c>
      <c r="J65" s="34" t="s">
        <v>132</v>
      </c>
      <c r="K65" s="35">
        <v>12</v>
      </c>
      <c r="L65" s="33">
        <v>21</v>
      </c>
      <c r="M65" s="34" t="s">
        <v>132</v>
      </c>
      <c r="N65" s="35">
        <v>14</v>
      </c>
      <c r="O65" s="253"/>
      <c r="P65" s="252"/>
      <c r="Q65" s="253"/>
      <c r="R65" s="252"/>
      <c r="S65" s="253"/>
      <c r="T65" s="252"/>
    </row>
    <row r="66" spans="2:20" ht="14.25" customHeight="1">
      <c r="B66" s="39"/>
      <c r="C66" s="238"/>
      <c r="D66" s="239"/>
      <c r="E66" s="240"/>
      <c r="F66" s="40"/>
      <c r="G66" s="41" t="s">
        <v>132</v>
      </c>
      <c r="H66" s="42"/>
      <c r="I66" s="40"/>
      <c r="J66" s="41" t="s">
        <v>132</v>
      </c>
      <c r="K66" s="42"/>
      <c r="L66" s="40">
        <v>16</v>
      </c>
      <c r="M66" s="41" t="s">
        <v>132</v>
      </c>
      <c r="N66" s="42">
        <v>21</v>
      </c>
      <c r="O66" s="41"/>
      <c r="P66" s="43"/>
      <c r="Q66" s="41"/>
      <c r="R66" s="43"/>
      <c r="S66" s="41"/>
      <c r="T66" s="43"/>
    </row>
    <row r="67" spans="2:20" ht="14.25" customHeight="1">
      <c r="B67" s="25"/>
      <c r="C67" s="29"/>
      <c r="D67" s="30"/>
      <c r="E67" s="31"/>
      <c r="F67" s="232"/>
      <c r="G67" s="233"/>
      <c r="H67" s="234"/>
      <c r="I67" s="29">
        <v>24</v>
      </c>
      <c r="J67" s="30"/>
      <c r="K67" s="31"/>
      <c r="L67" s="29">
        <v>16</v>
      </c>
      <c r="M67" s="30"/>
      <c r="N67" s="31"/>
      <c r="O67" s="30"/>
      <c r="P67" s="31"/>
      <c r="Q67" s="30"/>
      <c r="R67" s="31"/>
      <c r="S67" s="30"/>
      <c r="T67" s="31"/>
    </row>
    <row r="68" spans="1:20" ht="14.25" customHeight="1">
      <c r="A68" s="60">
        <v>9</v>
      </c>
      <c r="B68" s="32" t="str">
        <f>VLOOKUP(A68,$V$2:$X$30,2)</f>
        <v>浅井　歩昂</v>
      </c>
      <c r="C68" s="36">
        <f>H64</f>
        <v>11</v>
      </c>
      <c r="D68" s="34" t="s">
        <v>19</v>
      </c>
      <c r="E68" s="37">
        <f>F64</f>
        <v>21</v>
      </c>
      <c r="F68" s="235"/>
      <c r="G68" s="236"/>
      <c r="H68" s="237"/>
      <c r="I68" s="33">
        <v>18</v>
      </c>
      <c r="J68" s="34" t="s">
        <v>132</v>
      </c>
      <c r="K68" s="35">
        <v>21</v>
      </c>
      <c r="L68" s="33">
        <v>6</v>
      </c>
      <c r="M68" s="34" t="s">
        <v>132</v>
      </c>
      <c r="N68" s="35">
        <v>21</v>
      </c>
      <c r="O68" s="251" t="s">
        <v>322</v>
      </c>
      <c r="P68" s="252"/>
      <c r="Q68" s="253"/>
      <c r="R68" s="252"/>
      <c r="S68" s="253">
        <v>4</v>
      </c>
      <c r="T68" s="252"/>
    </row>
    <row r="69" spans="1:20" ht="14.25" customHeight="1">
      <c r="A69" s="84">
        <v>14</v>
      </c>
      <c r="B69" s="38" t="str">
        <f>VLOOKUP(A68,$V$2:$X$30,3)</f>
        <v>(柳井ＪＢＣ)</v>
      </c>
      <c r="C69" s="36">
        <f>H65</f>
        <v>7</v>
      </c>
      <c r="D69" s="34" t="s">
        <v>19</v>
      </c>
      <c r="E69" s="37">
        <f>F65</f>
        <v>21</v>
      </c>
      <c r="F69" s="235"/>
      <c r="G69" s="236"/>
      <c r="H69" s="237"/>
      <c r="I69" s="33">
        <v>21</v>
      </c>
      <c r="J69" s="34" t="s">
        <v>132</v>
      </c>
      <c r="K69" s="35">
        <v>19</v>
      </c>
      <c r="L69" s="33">
        <v>5</v>
      </c>
      <c r="M69" s="34" t="s">
        <v>132</v>
      </c>
      <c r="N69" s="35">
        <v>21</v>
      </c>
      <c r="O69" s="253"/>
      <c r="P69" s="252"/>
      <c r="Q69" s="253"/>
      <c r="R69" s="252"/>
      <c r="S69" s="253"/>
      <c r="T69" s="252"/>
    </row>
    <row r="70" spans="2:20" ht="14.25" customHeight="1">
      <c r="B70" s="39"/>
      <c r="C70" s="44">
        <f>IF(H66="","",H66)</f>
      </c>
      <c r="D70" s="41" t="s">
        <v>19</v>
      </c>
      <c r="E70" s="43">
        <f>IF(F66="","",F66)</f>
      </c>
      <c r="F70" s="238"/>
      <c r="G70" s="239"/>
      <c r="H70" s="240"/>
      <c r="I70" s="40">
        <v>16</v>
      </c>
      <c r="J70" s="41" t="s">
        <v>19</v>
      </c>
      <c r="K70" s="42">
        <v>21</v>
      </c>
      <c r="L70" s="40"/>
      <c r="M70" s="41" t="s">
        <v>132</v>
      </c>
      <c r="N70" s="42"/>
      <c r="O70" s="41"/>
      <c r="P70" s="43"/>
      <c r="Q70" s="41"/>
      <c r="R70" s="43"/>
      <c r="S70" s="41"/>
      <c r="T70" s="43"/>
    </row>
    <row r="71" spans="2:20" ht="14.25" customHeight="1">
      <c r="B71" s="25"/>
      <c r="C71" s="29"/>
      <c r="D71" s="30"/>
      <c r="E71" s="31"/>
      <c r="F71" s="29"/>
      <c r="G71" s="30"/>
      <c r="H71" s="31"/>
      <c r="I71" s="232"/>
      <c r="J71" s="233"/>
      <c r="K71" s="234"/>
      <c r="L71" s="29">
        <v>8</v>
      </c>
      <c r="M71" s="30"/>
      <c r="N71" s="31"/>
      <c r="O71" s="30"/>
      <c r="P71" s="31"/>
      <c r="Q71" s="30"/>
      <c r="R71" s="31"/>
      <c r="S71" s="30"/>
      <c r="T71" s="31"/>
    </row>
    <row r="72" spans="1:20" ht="14.25" customHeight="1">
      <c r="A72" s="60">
        <v>5</v>
      </c>
      <c r="B72" s="32" t="str">
        <f>VLOOKUP(A72,$V$2:$X$30,2)</f>
        <v>徳長  陵門</v>
      </c>
      <c r="C72" s="36">
        <f>K64</f>
        <v>19</v>
      </c>
      <c r="D72" s="34" t="s">
        <v>19</v>
      </c>
      <c r="E72" s="37">
        <f>I64</f>
        <v>21</v>
      </c>
      <c r="F72" s="36">
        <f>K68</f>
        <v>21</v>
      </c>
      <c r="G72" s="34" t="s">
        <v>19</v>
      </c>
      <c r="H72" s="37">
        <f>I68</f>
        <v>18</v>
      </c>
      <c r="I72" s="235"/>
      <c r="J72" s="236"/>
      <c r="K72" s="237"/>
      <c r="L72" s="33">
        <v>22</v>
      </c>
      <c r="M72" s="34" t="s">
        <v>132</v>
      </c>
      <c r="N72" s="35">
        <v>20</v>
      </c>
      <c r="O72" s="241" t="s">
        <v>321</v>
      </c>
      <c r="P72" s="242"/>
      <c r="Q72" s="257"/>
      <c r="R72" s="242"/>
      <c r="S72" s="253">
        <v>3</v>
      </c>
      <c r="T72" s="252"/>
    </row>
    <row r="73" spans="1:20" ht="14.25" customHeight="1">
      <c r="A73" s="84">
        <v>12</v>
      </c>
      <c r="B73" s="38" t="str">
        <f>VLOOKUP(A72,$V$2:$X$30,3)</f>
        <v>(光ジュニア)</v>
      </c>
      <c r="C73" s="36">
        <f>K65</f>
        <v>12</v>
      </c>
      <c r="D73" s="34" t="s">
        <v>19</v>
      </c>
      <c r="E73" s="37">
        <f>I65</f>
        <v>21</v>
      </c>
      <c r="F73" s="36">
        <f>K69</f>
        <v>19</v>
      </c>
      <c r="G73" s="34" t="s">
        <v>19</v>
      </c>
      <c r="H73" s="37">
        <f>I69</f>
        <v>21</v>
      </c>
      <c r="I73" s="235"/>
      <c r="J73" s="236"/>
      <c r="K73" s="237"/>
      <c r="L73" s="33">
        <v>7</v>
      </c>
      <c r="M73" s="34" t="s">
        <v>132</v>
      </c>
      <c r="N73" s="35">
        <v>21</v>
      </c>
      <c r="O73" s="243"/>
      <c r="P73" s="242"/>
      <c r="Q73" s="243"/>
      <c r="R73" s="242"/>
      <c r="S73" s="253"/>
      <c r="T73" s="252"/>
    </row>
    <row r="74" spans="1:20" ht="14.25" customHeight="1">
      <c r="A74" s="84"/>
      <c r="B74" s="39"/>
      <c r="C74" s="44">
        <f>IF(K66="","",K66)</f>
      </c>
      <c r="D74" s="41" t="s">
        <v>19</v>
      </c>
      <c r="E74" s="43">
        <f>IF(I66="","",I66)</f>
      </c>
      <c r="F74" s="44">
        <f>IF(K70="","",K70)</f>
        <v>21</v>
      </c>
      <c r="G74" s="41" t="s">
        <v>19</v>
      </c>
      <c r="H74" s="43">
        <f>IF(I70="","",I70)</f>
        <v>16</v>
      </c>
      <c r="I74" s="238"/>
      <c r="J74" s="239"/>
      <c r="K74" s="240"/>
      <c r="L74" s="40">
        <v>11</v>
      </c>
      <c r="M74" s="41" t="s">
        <v>132</v>
      </c>
      <c r="N74" s="42">
        <v>21</v>
      </c>
      <c r="O74" s="41"/>
      <c r="P74" s="43"/>
      <c r="Q74" s="41"/>
      <c r="R74" s="43"/>
      <c r="S74" s="41"/>
      <c r="T74" s="43"/>
    </row>
    <row r="75" spans="2:20" ht="14.25" customHeight="1">
      <c r="B75" s="25"/>
      <c r="C75" s="29"/>
      <c r="D75" s="30"/>
      <c r="E75" s="31"/>
      <c r="F75" s="29"/>
      <c r="G75" s="30"/>
      <c r="H75" s="31"/>
      <c r="I75" s="29"/>
      <c r="J75" s="30"/>
      <c r="K75" s="31"/>
      <c r="L75" s="232"/>
      <c r="M75" s="233"/>
      <c r="N75" s="234"/>
      <c r="O75" s="30"/>
      <c r="P75" s="31"/>
      <c r="Q75" s="30"/>
      <c r="R75" s="31"/>
      <c r="S75" s="30"/>
      <c r="T75" s="31"/>
    </row>
    <row r="76" spans="1:20" ht="14.25" customHeight="1">
      <c r="A76" s="60">
        <v>1</v>
      </c>
      <c r="B76" s="32" t="str">
        <f>VLOOKUP(A76,$V$2:$X$30,2)</f>
        <v>高橋　尚也</v>
      </c>
      <c r="C76" s="36">
        <f>N64</f>
        <v>22</v>
      </c>
      <c r="D76" s="34" t="s">
        <v>19</v>
      </c>
      <c r="E76" s="37">
        <f>L64</f>
        <v>20</v>
      </c>
      <c r="F76" s="36">
        <f>N68</f>
        <v>21</v>
      </c>
      <c r="G76" s="34" t="s">
        <v>19</v>
      </c>
      <c r="H76" s="37">
        <f>L68</f>
        <v>6</v>
      </c>
      <c r="I76" s="36">
        <f>N72</f>
        <v>20</v>
      </c>
      <c r="J76" s="34" t="s">
        <v>19</v>
      </c>
      <c r="K76" s="37">
        <f>L72</f>
        <v>22</v>
      </c>
      <c r="L76" s="235"/>
      <c r="M76" s="236"/>
      <c r="N76" s="237"/>
      <c r="O76" s="251" t="s">
        <v>320</v>
      </c>
      <c r="P76" s="252"/>
      <c r="Q76" s="253"/>
      <c r="R76" s="252"/>
      <c r="S76" s="253">
        <v>1</v>
      </c>
      <c r="T76" s="252"/>
    </row>
    <row r="77" spans="1:20" ht="14.25" customHeight="1">
      <c r="A77" s="84">
        <v>5</v>
      </c>
      <c r="B77" s="38" t="str">
        <f>VLOOKUP(A76,$V$2:$X$30,3)</f>
        <v>(花岡ジュニア)</v>
      </c>
      <c r="C77" s="36">
        <f>N65</f>
        <v>14</v>
      </c>
      <c r="D77" s="34" t="s">
        <v>19</v>
      </c>
      <c r="E77" s="37">
        <f>L65</f>
        <v>21</v>
      </c>
      <c r="F77" s="36">
        <f>N69</f>
        <v>21</v>
      </c>
      <c r="G77" s="34" t="s">
        <v>19</v>
      </c>
      <c r="H77" s="37">
        <f>L69</f>
        <v>5</v>
      </c>
      <c r="I77" s="36">
        <f>N73</f>
        <v>21</v>
      </c>
      <c r="J77" s="34" t="s">
        <v>19</v>
      </c>
      <c r="K77" s="37">
        <f>L73</f>
        <v>7</v>
      </c>
      <c r="L77" s="235"/>
      <c r="M77" s="236"/>
      <c r="N77" s="237"/>
      <c r="O77" s="253"/>
      <c r="P77" s="252"/>
      <c r="Q77" s="253"/>
      <c r="R77" s="252"/>
      <c r="S77" s="253"/>
      <c r="T77" s="252"/>
    </row>
    <row r="78" spans="2:20" ht="14.25" customHeight="1">
      <c r="B78" s="39"/>
      <c r="C78" s="44">
        <f>IF(N66="","",N66)</f>
        <v>21</v>
      </c>
      <c r="D78" s="41" t="s">
        <v>19</v>
      </c>
      <c r="E78" s="43">
        <f>IF(L66="","",L66)</f>
        <v>16</v>
      </c>
      <c r="F78" s="44">
        <f>IF(N70="","",N70)</f>
      </c>
      <c r="G78" s="41" t="s">
        <v>19</v>
      </c>
      <c r="H78" s="43">
        <f>IF(L70="","",L70)</f>
      </c>
      <c r="I78" s="44">
        <f>IF(N74="","",N74)</f>
        <v>21</v>
      </c>
      <c r="J78" s="41" t="s">
        <v>19</v>
      </c>
      <c r="K78" s="43">
        <f>IF(L74="","",L74)</f>
        <v>11</v>
      </c>
      <c r="L78" s="238"/>
      <c r="M78" s="239"/>
      <c r="N78" s="240"/>
      <c r="O78" s="41"/>
      <c r="P78" s="43"/>
      <c r="Q78" s="41"/>
      <c r="R78" s="43"/>
      <c r="S78" s="41"/>
      <c r="T78" s="43"/>
    </row>
    <row r="79" spans="2:20" ht="14.25" customHeight="1">
      <c r="B79" s="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2:20" ht="14.25" customHeight="1">
      <c r="B80" s="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2:20" ht="8.25" customHeight="1">
      <c r="B81" s="3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2:8" ht="14.25" customHeight="1">
      <c r="B82" s="19" t="s">
        <v>82</v>
      </c>
      <c r="H82" s="18" t="s">
        <v>20</v>
      </c>
    </row>
    <row r="83" ht="8.25" customHeight="1">
      <c r="B83" s="19"/>
    </row>
    <row r="84" spans="1:27" s="16" customFormat="1" ht="14.25" customHeight="1" thickBot="1">
      <c r="A84" s="46"/>
      <c r="B84" s="16" t="s">
        <v>66</v>
      </c>
      <c r="C84" s="111"/>
      <c r="D84" s="111"/>
      <c r="E84" s="5"/>
      <c r="F84" s="46"/>
      <c r="G84" s="46"/>
      <c r="H84" s="46"/>
      <c r="I84" s="46"/>
      <c r="J84" s="5"/>
      <c r="K84" s="5"/>
      <c r="L84" s="47"/>
      <c r="M84" s="122"/>
      <c r="N84" s="122"/>
      <c r="O84" s="16" t="s">
        <v>11</v>
      </c>
      <c r="P84" s="46"/>
      <c r="Q84" s="46"/>
      <c r="R84" s="46"/>
      <c r="S84" s="46"/>
      <c r="T84" s="46"/>
      <c r="U84" s="69"/>
      <c r="V84" s="69"/>
      <c r="W84" s="69"/>
      <c r="Z84" s="66"/>
      <c r="AA84" s="78"/>
    </row>
    <row r="85" spans="1:27" s="16" customFormat="1" ht="14.25" customHeight="1" thickTop="1">
      <c r="A85" s="46"/>
      <c r="B85" s="92" t="s">
        <v>240</v>
      </c>
      <c r="C85" s="46"/>
      <c r="D85" s="112"/>
      <c r="E85" s="46"/>
      <c r="F85" s="46"/>
      <c r="H85" s="46"/>
      <c r="I85" s="5"/>
      <c r="J85" s="5"/>
      <c r="L85" s="136"/>
      <c r="M85" s="4"/>
      <c r="N85" s="46"/>
      <c r="O85" s="92" t="s">
        <v>238</v>
      </c>
      <c r="Q85" s="46"/>
      <c r="R85" s="46"/>
      <c r="S85" s="46"/>
      <c r="T85" s="46"/>
      <c r="U85" s="69"/>
      <c r="V85" s="69"/>
      <c r="W85" s="69"/>
      <c r="Z85" s="66"/>
      <c r="AA85" s="78"/>
    </row>
    <row r="86" spans="1:27" s="16" customFormat="1" ht="14.25" customHeight="1" thickBot="1">
      <c r="A86" s="46"/>
      <c r="C86" s="16" t="s">
        <v>335</v>
      </c>
      <c r="D86" s="113"/>
      <c r="E86" s="140"/>
      <c r="F86" s="111"/>
      <c r="H86" s="46"/>
      <c r="I86" s="5"/>
      <c r="J86" s="5"/>
      <c r="L86" s="170"/>
      <c r="M86" s="4" t="s">
        <v>337</v>
      </c>
      <c r="N86" s="46"/>
      <c r="Q86" s="46"/>
      <c r="R86" s="46"/>
      <c r="S86" s="46"/>
      <c r="T86" s="46"/>
      <c r="U86" s="69"/>
      <c r="V86" s="69"/>
      <c r="W86" s="69"/>
      <c r="Z86" s="66"/>
      <c r="AA86" s="78"/>
    </row>
    <row r="87" spans="1:27" s="16" customFormat="1" ht="14.25" customHeight="1" thickTop="1">
      <c r="A87" s="46"/>
      <c r="C87" s="16" t="s">
        <v>336</v>
      </c>
      <c r="D87" s="59"/>
      <c r="F87" s="138"/>
      <c r="I87" s="5"/>
      <c r="K87" s="175"/>
      <c r="L87" s="5"/>
      <c r="M87" s="53" t="s">
        <v>338</v>
      </c>
      <c r="N87" s="46"/>
      <c r="Q87" s="46"/>
      <c r="R87" s="46"/>
      <c r="S87" s="46"/>
      <c r="T87" s="46"/>
      <c r="U87" s="69"/>
      <c r="V87" s="69"/>
      <c r="W87" s="69"/>
      <c r="Z87" s="66"/>
      <c r="AA87" s="78"/>
    </row>
    <row r="88" spans="1:27" s="16" customFormat="1" ht="14.25" customHeight="1">
      <c r="A88" s="46"/>
      <c r="B88" s="16" t="s">
        <v>60</v>
      </c>
      <c r="C88" s="49"/>
      <c r="D88" s="57"/>
      <c r="E88" s="46"/>
      <c r="F88" s="128"/>
      <c r="H88" s="16" t="s">
        <v>66</v>
      </c>
      <c r="I88" s="5"/>
      <c r="K88" s="61"/>
      <c r="L88" s="5"/>
      <c r="M88" s="83"/>
      <c r="N88" s="49"/>
      <c r="O88" s="16" t="s">
        <v>12</v>
      </c>
      <c r="Q88" s="46"/>
      <c r="R88" s="46"/>
      <c r="S88" s="46"/>
      <c r="T88" s="46"/>
      <c r="U88" s="69"/>
      <c r="V88" s="69"/>
      <c r="W88" s="69"/>
      <c r="Z88" s="66"/>
      <c r="AA88" s="78"/>
    </row>
    <row r="89" spans="1:27" s="16" customFormat="1" ht="14.25" customHeight="1">
      <c r="A89" s="46"/>
      <c r="B89" s="92" t="s">
        <v>235</v>
      </c>
      <c r="C89" s="46"/>
      <c r="D89" s="46"/>
      <c r="E89" s="46"/>
      <c r="F89" s="128"/>
      <c r="G89" s="92" t="s">
        <v>240</v>
      </c>
      <c r="I89" s="5"/>
      <c r="K89" s="61"/>
      <c r="L89" s="5"/>
      <c r="M89" s="4"/>
      <c r="N89" s="46"/>
      <c r="O89" s="92" t="s">
        <v>238</v>
      </c>
      <c r="Q89" s="46"/>
      <c r="R89" s="46"/>
      <c r="S89" s="46"/>
      <c r="T89" s="46"/>
      <c r="U89" s="69"/>
      <c r="V89" s="69"/>
      <c r="W89" s="69"/>
      <c r="Z89" s="66"/>
      <c r="AA89" s="78"/>
    </row>
    <row r="90" spans="1:27" s="16" customFormat="1" ht="14.25" customHeight="1" thickBot="1">
      <c r="A90" s="46"/>
      <c r="C90" s="46"/>
      <c r="D90" s="46"/>
      <c r="E90" s="16" t="s">
        <v>356</v>
      </c>
      <c r="F90" s="128"/>
      <c r="G90" s="114"/>
      <c r="H90" s="137"/>
      <c r="I90" s="143"/>
      <c r="J90" s="72"/>
      <c r="K90" s="53" t="s">
        <v>357</v>
      </c>
      <c r="L90" s="5"/>
      <c r="M90" s="4"/>
      <c r="N90" s="46"/>
      <c r="Q90" s="46"/>
      <c r="R90" s="46"/>
      <c r="S90" s="46"/>
      <c r="T90" s="46"/>
      <c r="U90" s="69"/>
      <c r="V90" s="69"/>
      <c r="W90" s="69"/>
      <c r="Z90" s="66"/>
      <c r="AA90" s="78"/>
    </row>
    <row r="91" spans="1:27" s="16" customFormat="1" ht="14.25" customHeight="1" thickTop="1">
      <c r="A91" s="46"/>
      <c r="C91" s="46"/>
      <c r="D91" s="46"/>
      <c r="E91" s="16" t="s">
        <v>356</v>
      </c>
      <c r="F91" s="59"/>
      <c r="H91" s="16" t="s">
        <v>337</v>
      </c>
      <c r="K91" s="141" t="s">
        <v>358</v>
      </c>
      <c r="L91" s="5"/>
      <c r="M91" s="4"/>
      <c r="N91" s="46"/>
      <c r="Q91" s="46"/>
      <c r="R91" s="46"/>
      <c r="S91" s="46"/>
      <c r="T91" s="46"/>
      <c r="U91" s="69"/>
      <c r="V91" s="69"/>
      <c r="W91" s="69"/>
      <c r="Z91" s="66"/>
      <c r="AA91" s="78"/>
    </row>
    <row r="92" spans="1:27" s="16" customFormat="1" ht="14.25" customHeight="1">
      <c r="A92" s="46"/>
      <c r="B92" s="16" t="s">
        <v>67</v>
      </c>
      <c r="C92" s="46"/>
      <c r="D92" s="46"/>
      <c r="E92" s="46"/>
      <c r="F92" s="59"/>
      <c r="H92" s="16" t="s">
        <v>372</v>
      </c>
      <c r="I92" s="5"/>
      <c r="J92" s="128"/>
      <c r="L92" s="5"/>
      <c r="M92" s="4"/>
      <c r="N92" s="46"/>
      <c r="O92" s="16" t="s">
        <v>61</v>
      </c>
      <c r="Q92" s="46"/>
      <c r="R92" s="46"/>
      <c r="S92" s="46"/>
      <c r="T92" s="46"/>
      <c r="U92" s="69"/>
      <c r="V92" s="69"/>
      <c r="W92" s="69"/>
      <c r="Z92" s="66"/>
      <c r="AA92" s="78"/>
    </row>
    <row r="93" spans="1:27" s="16" customFormat="1" ht="14.25" customHeight="1">
      <c r="A93" s="46"/>
      <c r="B93" s="92" t="s">
        <v>241</v>
      </c>
      <c r="C93" s="51"/>
      <c r="D93" s="71"/>
      <c r="E93" s="46"/>
      <c r="F93" s="59"/>
      <c r="J93" s="128"/>
      <c r="L93" s="5"/>
      <c r="M93" s="73"/>
      <c r="N93" s="51"/>
      <c r="O93" s="92" t="s">
        <v>235</v>
      </c>
      <c r="Q93" s="46"/>
      <c r="R93" s="46"/>
      <c r="S93" s="46"/>
      <c r="T93" s="46"/>
      <c r="U93" s="69"/>
      <c r="V93" s="69"/>
      <c r="W93" s="69"/>
      <c r="Z93" s="66"/>
      <c r="AA93" s="78"/>
    </row>
    <row r="94" spans="1:27" s="16" customFormat="1" ht="14.25" customHeight="1" thickBot="1">
      <c r="A94" s="46"/>
      <c r="C94" s="16" t="s">
        <v>339</v>
      </c>
      <c r="D94" s="64"/>
      <c r="E94" s="46"/>
      <c r="F94" s="59"/>
      <c r="I94" s="5"/>
      <c r="J94" s="128"/>
      <c r="K94" s="137"/>
      <c r="L94" s="5"/>
      <c r="M94" s="53" t="s">
        <v>348</v>
      </c>
      <c r="N94" s="46"/>
      <c r="Q94" s="46"/>
      <c r="R94" s="46"/>
      <c r="S94" s="46"/>
      <c r="T94" s="46"/>
      <c r="U94" s="69"/>
      <c r="V94" s="69"/>
      <c r="W94" s="69"/>
      <c r="Z94" s="66"/>
      <c r="AA94" s="78"/>
    </row>
    <row r="95" spans="1:27" s="16" customFormat="1" ht="14.25" customHeight="1" thickTop="1">
      <c r="A95" s="46"/>
      <c r="B95" s="46"/>
      <c r="C95" s="16" t="s">
        <v>340</v>
      </c>
      <c r="E95" s="149"/>
      <c r="F95" s="115"/>
      <c r="I95" s="5"/>
      <c r="L95" s="117"/>
      <c r="M95" s="141" t="s">
        <v>349</v>
      </c>
      <c r="N95" s="46"/>
      <c r="Q95" s="46"/>
      <c r="R95" s="46"/>
      <c r="S95" s="46"/>
      <c r="T95" s="46"/>
      <c r="U95" s="69"/>
      <c r="V95" s="69"/>
      <c r="W95" s="69"/>
      <c r="Z95" s="66"/>
      <c r="AA95" s="78"/>
    </row>
    <row r="96" spans="1:27" s="16" customFormat="1" ht="14.25" customHeight="1" thickBot="1">
      <c r="A96" s="46"/>
      <c r="B96" s="16" t="s">
        <v>59</v>
      </c>
      <c r="C96" s="46"/>
      <c r="D96" s="46"/>
      <c r="E96" s="133"/>
      <c r="I96" s="5"/>
      <c r="L96" s="46"/>
      <c r="M96" s="140"/>
      <c r="N96" s="46"/>
      <c r="O96" s="16" t="s">
        <v>26</v>
      </c>
      <c r="Q96" s="46"/>
      <c r="R96" s="46"/>
      <c r="S96" s="46"/>
      <c r="T96" s="46"/>
      <c r="U96" s="69"/>
      <c r="V96" s="69"/>
      <c r="W96" s="69"/>
      <c r="Z96" s="66"/>
      <c r="AA96" s="78"/>
    </row>
    <row r="97" spans="1:27" s="16" customFormat="1" ht="14.25" customHeight="1" thickTop="1">
      <c r="A97" s="46"/>
      <c r="B97" s="92" t="s">
        <v>234</v>
      </c>
      <c r="C97" s="117"/>
      <c r="D97" s="117"/>
      <c r="E97" s="46"/>
      <c r="I97" s="5"/>
      <c r="J97" s="5"/>
      <c r="K97" s="5"/>
      <c r="L97" s="5"/>
      <c r="M97" s="4"/>
      <c r="N97" s="117"/>
      <c r="O97" s="92" t="s">
        <v>243</v>
      </c>
      <c r="Q97" s="46"/>
      <c r="R97" s="46"/>
      <c r="S97" s="46"/>
      <c r="T97" s="46"/>
      <c r="U97" s="69"/>
      <c r="V97" s="69"/>
      <c r="W97" s="69"/>
      <c r="Z97" s="66"/>
      <c r="AA97" s="78"/>
    </row>
    <row r="98" spans="2:23" ht="8.25" customHeight="1">
      <c r="B98" s="1"/>
      <c r="C98" s="46"/>
      <c r="D98" s="46"/>
      <c r="E98" s="46"/>
      <c r="G98" s="46"/>
      <c r="H98" s="46"/>
      <c r="I98" s="46"/>
      <c r="J98" s="46"/>
      <c r="K98" s="46"/>
      <c r="L98" s="46"/>
      <c r="M98" s="46"/>
      <c r="N98" s="46"/>
      <c r="O98" s="5"/>
      <c r="P98" s="46"/>
      <c r="Q98" s="1"/>
      <c r="R98" s="46"/>
      <c r="S98" s="46"/>
      <c r="U98" s="23"/>
      <c r="V98" s="23"/>
      <c r="W98" s="69"/>
    </row>
    <row r="99" spans="2:18" ht="14.25" customHeight="1">
      <c r="B99" s="19" t="s">
        <v>90</v>
      </c>
      <c r="H99" s="18" t="s">
        <v>233</v>
      </c>
      <c r="O99" s="46"/>
      <c r="P99" s="46"/>
      <c r="Q99" s="46"/>
      <c r="R99" s="46"/>
    </row>
    <row r="100" spans="2:8" ht="12.75" customHeight="1">
      <c r="B100" s="1"/>
      <c r="C100" s="46"/>
      <c r="D100" s="46"/>
      <c r="E100" s="46"/>
      <c r="H100" s="16" t="s">
        <v>11</v>
      </c>
    </row>
    <row r="101" spans="1:27" s="16" customFormat="1" ht="14.25" customHeight="1" thickBot="1">
      <c r="A101" s="46"/>
      <c r="B101" s="16" t="s">
        <v>59</v>
      </c>
      <c r="C101" s="49"/>
      <c r="D101" s="49"/>
      <c r="E101" s="49"/>
      <c r="F101" s="49"/>
      <c r="G101" s="49"/>
      <c r="H101" s="181"/>
      <c r="I101" s="140"/>
      <c r="J101" s="111"/>
      <c r="K101" s="111"/>
      <c r="L101" s="111"/>
      <c r="M101" s="111"/>
      <c r="N101" s="111"/>
      <c r="O101" s="16" t="s">
        <v>11</v>
      </c>
      <c r="P101" s="46"/>
      <c r="Q101" s="46"/>
      <c r="R101" s="46"/>
      <c r="S101" s="46"/>
      <c r="T101" s="46"/>
      <c r="Z101" s="66"/>
      <c r="AA101" s="78"/>
    </row>
    <row r="102" spans="1:27" s="16" customFormat="1" ht="14.25" customHeight="1" thickTop="1">
      <c r="A102" s="46"/>
      <c r="B102" s="92" t="s">
        <v>234</v>
      </c>
      <c r="C102" s="46"/>
      <c r="D102" s="46"/>
      <c r="E102" s="46"/>
      <c r="F102" s="46"/>
      <c r="G102" s="82"/>
      <c r="H102" s="82" t="s">
        <v>371</v>
      </c>
      <c r="K102" s="46"/>
      <c r="L102" s="3"/>
      <c r="M102" s="46"/>
      <c r="N102" s="46"/>
      <c r="O102" s="92" t="s">
        <v>238</v>
      </c>
      <c r="P102" s="46"/>
      <c r="Q102" s="46"/>
      <c r="R102" s="46"/>
      <c r="S102" s="46"/>
      <c r="T102" s="46"/>
      <c r="Z102" s="66"/>
      <c r="AA102" s="78"/>
    </row>
    <row r="103" spans="1:27" s="16" customFormat="1" ht="11.25" customHeight="1">
      <c r="A103" s="46"/>
      <c r="B103" s="46"/>
      <c r="C103" s="46"/>
      <c r="D103" s="46"/>
      <c r="E103" s="46"/>
      <c r="F103" s="46"/>
      <c r="G103" s="46" t="s">
        <v>21</v>
      </c>
      <c r="H103" s="16" t="s">
        <v>343</v>
      </c>
      <c r="I103" s="46"/>
      <c r="J103" s="46"/>
      <c r="K103" s="46"/>
      <c r="L103" s="2"/>
      <c r="M103" s="46"/>
      <c r="N103" s="46"/>
      <c r="O103" s="46"/>
      <c r="P103" s="46"/>
      <c r="Q103" s="46"/>
      <c r="R103" s="46"/>
      <c r="S103" s="46"/>
      <c r="T103" s="46"/>
      <c r="Z103" s="66"/>
      <c r="AA103" s="78"/>
    </row>
    <row r="104" spans="1:27" s="16" customFormat="1" ht="11.25" customHeight="1">
      <c r="A104" s="46"/>
      <c r="B104" s="1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Z104" s="66"/>
      <c r="AA104" s="78"/>
    </row>
    <row r="105" spans="1:27" s="16" customFormat="1" ht="11.25" customHeight="1">
      <c r="A105" s="46"/>
      <c r="B105" s="3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Z105" s="66"/>
      <c r="AA105" s="78"/>
    </row>
    <row r="106" ht="13.5">
      <c r="N106" s="17"/>
    </row>
  </sheetData>
  <sheetProtection/>
  <mergeCells count="112">
    <mergeCell ref="I71:K74"/>
    <mergeCell ref="O72:P73"/>
    <mergeCell ref="Q72:R73"/>
    <mergeCell ref="S72:T73"/>
    <mergeCell ref="L75:N78"/>
    <mergeCell ref="O76:P77"/>
    <mergeCell ref="Q76:R77"/>
    <mergeCell ref="S76:T77"/>
    <mergeCell ref="C63:E66"/>
    <mergeCell ref="O64:P65"/>
    <mergeCell ref="Q64:R65"/>
    <mergeCell ref="S64:T65"/>
    <mergeCell ref="F67:H70"/>
    <mergeCell ref="O68:P69"/>
    <mergeCell ref="Q68:R69"/>
    <mergeCell ref="S68:T69"/>
    <mergeCell ref="I62:K62"/>
    <mergeCell ref="L61:N61"/>
    <mergeCell ref="O61:P62"/>
    <mergeCell ref="Q61:R62"/>
    <mergeCell ref="S61:T62"/>
    <mergeCell ref="L62:N62"/>
    <mergeCell ref="L55:N58"/>
    <mergeCell ref="O56:P57"/>
    <mergeCell ref="Q56:R57"/>
    <mergeCell ref="S56:T57"/>
    <mergeCell ref="B61:B62"/>
    <mergeCell ref="C61:E61"/>
    <mergeCell ref="F61:H61"/>
    <mergeCell ref="I61:K61"/>
    <mergeCell ref="C62:E62"/>
    <mergeCell ref="F62:H62"/>
    <mergeCell ref="F47:H50"/>
    <mergeCell ref="O48:P49"/>
    <mergeCell ref="Q48:R49"/>
    <mergeCell ref="S48:T49"/>
    <mergeCell ref="I51:K54"/>
    <mergeCell ref="O52:P53"/>
    <mergeCell ref="Q52:R53"/>
    <mergeCell ref="S52:T53"/>
    <mergeCell ref="O41:P42"/>
    <mergeCell ref="Q41:R42"/>
    <mergeCell ref="S41:T42"/>
    <mergeCell ref="L42:N42"/>
    <mergeCell ref="C43:E46"/>
    <mergeCell ref="O44:P45"/>
    <mergeCell ref="Q44:R45"/>
    <mergeCell ref="S44:T45"/>
    <mergeCell ref="Q37:R38"/>
    <mergeCell ref="S37:T38"/>
    <mergeCell ref="B41:B42"/>
    <mergeCell ref="C41:E41"/>
    <mergeCell ref="F41:H41"/>
    <mergeCell ref="I41:K41"/>
    <mergeCell ref="C42:E42"/>
    <mergeCell ref="F42:H42"/>
    <mergeCell ref="I42:K42"/>
    <mergeCell ref="L41:N41"/>
    <mergeCell ref="Q29:R30"/>
    <mergeCell ref="S29:T30"/>
    <mergeCell ref="I32:K35"/>
    <mergeCell ref="O33:P34"/>
    <mergeCell ref="Q33:R34"/>
    <mergeCell ref="S33:T34"/>
    <mergeCell ref="Q22:R23"/>
    <mergeCell ref="S22:T23"/>
    <mergeCell ref="L23:N23"/>
    <mergeCell ref="C24:E27"/>
    <mergeCell ref="O25:P26"/>
    <mergeCell ref="Q25:R26"/>
    <mergeCell ref="S25:T26"/>
    <mergeCell ref="F9:H12"/>
    <mergeCell ref="B22:B23"/>
    <mergeCell ref="C22:E22"/>
    <mergeCell ref="F22:H22"/>
    <mergeCell ref="I22:K22"/>
    <mergeCell ref="C23:E23"/>
    <mergeCell ref="F23:H23"/>
    <mergeCell ref="I23:K23"/>
    <mergeCell ref="S6:T7"/>
    <mergeCell ref="S10:T11"/>
    <mergeCell ref="S14:T15"/>
    <mergeCell ref="Q6:R7"/>
    <mergeCell ref="Q10:R11"/>
    <mergeCell ref="Q3:R4"/>
    <mergeCell ref="O10:P11"/>
    <mergeCell ref="B3:B4"/>
    <mergeCell ref="C3:E3"/>
    <mergeCell ref="F3:H3"/>
    <mergeCell ref="I3:K3"/>
    <mergeCell ref="C4:E4"/>
    <mergeCell ref="F4:H4"/>
    <mergeCell ref="I4:K4"/>
    <mergeCell ref="C5:E8"/>
    <mergeCell ref="O6:P7"/>
    <mergeCell ref="L36:N39"/>
    <mergeCell ref="O37:P38"/>
    <mergeCell ref="L3:N3"/>
    <mergeCell ref="L4:N4"/>
    <mergeCell ref="S18:T19"/>
    <mergeCell ref="Q18:R19"/>
    <mergeCell ref="O3:P4"/>
    <mergeCell ref="Q14:R15"/>
    <mergeCell ref="O18:P19"/>
    <mergeCell ref="S3:T4"/>
    <mergeCell ref="L17:N20"/>
    <mergeCell ref="I13:K16"/>
    <mergeCell ref="O14:P15"/>
    <mergeCell ref="L22:N22"/>
    <mergeCell ref="O22:P23"/>
    <mergeCell ref="F28:H31"/>
    <mergeCell ref="O29:P30"/>
  </mergeCells>
  <printOptions horizontalCentered="1"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3"/>
  <sheetViews>
    <sheetView showZeros="0" zoomScalePageLayoutView="0" workbookViewId="0" topLeftCell="A1">
      <pane ySplit="2" topLeftCell="A3" activePane="bottomLeft" state="frozen"/>
      <selection pane="topLeft" activeCell="B1" sqref="B1"/>
      <selection pane="bottomLeft" activeCell="V1" sqref="V1:AD16384"/>
    </sheetView>
  </sheetViews>
  <sheetFormatPr defaultColWidth="9.00390625" defaultRowHeight="13.5"/>
  <cols>
    <col min="1" max="1" width="3.75390625" style="18" customWidth="1"/>
    <col min="2" max="2" width="13.375" style="18" customWidth="1"/>
    <col min="3" max="20" width="3.625" style="18" customWidth="1"/>
    <col min="21" max="21" width="3.50390625" style="17" customWidth="1"/>
    <col min="22" max="22" width="8.875" style="17" hidden="1" customWidth="1"/>
    <col min="23" max="23" width="11.50390625" style="16" hidden="1" customWidth="1"/>
    <col min="24" max="24" width="10.75390625" style="16" hidden="1" customWidth="1"/>
    <col min="25" max="25" width="6.125" style="17" hidden="1" customWidth="1"/>
    <col min="26" max="26" width="6.00390625" style="68" hidden="1" customWidth="1"/>
    <col min="27" max="27" width="6.00390625" style="76" hidden="1" customWidth="1"/>
    <col min="28" max="30" width="0" style="17" hidden="1" customWidth="1"/>
    <col min="31" max="16384" width="9.00390625" style="17" customWidth="1"/>
  </cols>
  <sheetData>
    <row r="1" spans="2:27" ht="14.25" customHeight="1">
      <c r="B1" s="184" t="s">
        <v>84</v>
      </c>
      <c r="H1" s="18" t="s">
        <v>233</v>
      </c>
      <c r="V1" s="21"/>
      <c r="W1" s="22" t="s">
        <v>9</v>
      </c>
      <c r="X1" s="22" t="s">
        <v>10</v>
      </c>
      <c r="Y1" s="20" t="s">
        <v>81</v>
      </c>
      <c r="Z1" s="68" t="s">
        <v>73</v>
      </c>
      <c r="AA1" s="76" t="s">
        <v>74</v>
      </c>
    </row>
    <row r="2" spans="2:27" s="18" customFormat="1" ht="8.25" customHeight="1">
      <c r="B2" s="13"/>
      <c r="V2" s="22"/>
      <c r="W2" s="7"/>
      <c r="X2" s="4"/>
      <c r="Y2" s="5"/>
      <c r="Z2" s="67"/>
      <c r="AA2" s="77"/>
    </row>
    <row r="3" spans="1:28" s="23" customFormat="1" ht="14.25" customHeight="1">
      <c r="A3" s="18"/>
      <c r="B3" s="259" t="s">
        <v>22</v>
      </c>
      <c r="C3" s="244" t="str">
        <f>B6</f>
        <v>藤川　侑芽</v>
      </c>
      <c r="D3" s="245"/>
      <c r="E3" s="246"/>
      <c r="F3" s="244" t="str">
        <f>B10</f>
        <v>山本　陽向子</v>
      </c>
      <c r="G3" s="245"/>
      <c r="H3" s="246"/>
      <c r="I3" s="244" t="str">
        <f>B14</f>
        <v>松本　みなみ</v>
      </c>
      <c r="J3" s="245"/>
      <c r="K3" s="246"/>
      <c r="L3" s="244"/>
      <c r="M3" s="245"/>
      <c r="N3" s="246"/>
      <c r="O3" s="247" t="s">
        <v>16</v>
      </c>
      <c r="P3" s="248"/>
      <c r="Q3" s="247" t="s">
        <v>17</v>
      </c>
      <c r="R3" s="248"/>
      <c r="S3" s="247" t="s">
        <v>18</v>
      </c>
      <c r="T3" s="248"/>
      <c r="U3" s="17"/>
      <c r="V3" s="22">
        <v>1</v>
      </c>
      <c r="W3" s="88" t="s">
        <v>98</v>
      </c>
      <c r="X3" s="89" t="s">
        <v>235</v>
      </c>
      <c r="Y3" s="67">
        <v>12</v>
      </c>
      <c r="Z3" s="67"/>
      <c r="AA3" s="79" t="s">
        <v>116</v>
      </c>
      <c r="AB3" s="17"/>
    </row>
    <row r="4" spans="1:28" s="23" customFormat="1" ht="14.25" customHeight="1">
      <c r="A4" s="18"/>
      <c r="B4" s="260"/>
      <c r="C4" s="254" t="str">
        <f>B7</f>
        <v>(BeeKids)</v>
      </c>
      <c r="D4" s="255"/>
      <c r="E4" s="256"/>
      <c r="F4" s="254" t="str">
        <f>B11</f>
        <v>(山口南ジュニア)</v>
      </c>
      <c r="G4" s="255"/>
      <c r="H4" s="256"/>
      <c r="I4" s="254" t="str">
        <f>B15</f>
        <v>(下松ジュニア)</v>
      </c>
      <c r="J4" s="255"/>
      <c r="K4" s="256"/>
      <c r="L4" s="254"/>
      <c r="M4" s="255"/>
      <c r="N4" s="256"/>
      <c r="O4" s="249"/>
      <c r="P4" s="250"/>
      <c r="Q4" s="249"/>
      <c r="R4" s="250"/>
      <c r="S4" s="249"/>
      <c r="T4" s="250"/>
      <c r="U4" s="17"/>
      <c r="V4" s="22">
        <v>2</v>
      </c>
      <c r="W4" s="88" t="s">
        <v>25</v>
      </c>
      <c r="X4" s="89" t="s">
        <v>235</v>
      </c>
      <c r="Y4" s="67">
        <v>13</v>
      </c>
      <c r="Z4" s="67"/>
      <c r="AA4" s="79" t="s">
        <v>117</v>
      </c>
      <c r="AB4" s="17"/>
    </row>
    <row r="5" spans="2:28" s="18" customFormat="1" ht="14.25" customHeight="1">
      <c r="B5" s="25"/>
      <c r="C5" s="232"/>
      <c r="D5" s="233"/>
      <c r="E5" s="234"/>
      <c r="F5" s="26">
        <v>1</v>
      </c>
      <c r="G5" s="27"/>
      <c r="H5" s="28"/>
      <c r="I5" s="29">
        <v>19</v>
      </c>
      <c r="J5" s="30"/>
      <c r="K5" s="31"/>
      <c r="L5" s="29"/>
      <c r="M5" s="30"/>
      <c r="N5" s="31"/>
      <c r="O5" s="30"/>
      <c r="P5" s="31"/>
      <c r="Q5" s="30"/>
      <c r="R5" s="31"/>
      <c r="S5" s="30"/>
      <c r="T5" s="31"/>
      <c r="U5" s="17"/>
      <c r="V5" s="22">
        <v>3</v>
      </c>
      <c r="W5" s="88" t="s">
        <v>99</v>
      </c>
      <c r="X5" s="89" t="s">
        <v>235</v>
      </c>
      <c r="Y5" s="67">
        <v>21</v>
      </c>
      <c r="Z5" s="67"/>
      <c r="AA5" s="80"/>
      <c r="AB5" s="17"/>
    </row>
    <row r="6" spans="1:28" s="18" customFormat="1" ht="14.25" customHeight="1">
      <c r="A6" s="60">
        <v>6</v>
      </c>
      <c r="B6" s="32" t="str">
        <f>VLOOKUP(A6,$V$2:$X$47,2)</f>
        <v>藤川　侑芽</v>
      </c>
      <c r="C6" s="235"/>
      <c r="D6" s="236"/>
      <c r="E6" s="237"/>
      <c r="F6" s="33">
        <v>21</v>
      </c>
      <c r="G6" s="34" t="s">
        <v>132</v>
      </c>
      <c r="H6" s="35">
        <v>11</v>
      </c>
      <c r="I6" s="33">
        <v>21</v>
      </c>
      <c r="J6" s="34" t="s">
        <v>132</v>
      </c>
      <c r="K6" s="35">
        <v>13</v>
      </c>
      <c r="L6" s="36"/>
      <c r="M6" s="34"/>
      <c r="N6" s="37"/>
      <c r="O6" s="251" t="s">
        <v>311</v>
      </c>
      <c r="P6" s="252"/>
      <c r="Q6" s="253"/>
      <c r="R6" s="252"/>
      <c r="S6" s="253">
        <v>1</v>
      </c>
      <c r="T6" s="252"/>
      <c r="U6" s="17"/>
      <c r="V6" s="22">
        <v>4</v>
      </c>
      <c r="W6" s="88" t="s">
        <v>100</v>
      </c>
      <c r="X6" s="90" t="s">
        <v>253</v>
      </c>
      <c r="Y6" s="67">
        <v>8</v>
      </c>
      <c r="Z6" s="67"/>
      <c r="AA6" s="81" t="s">
        <v>112</v>
      </c>
      <c r="AB6" s="17"/>
    </row>
    <row r="7" spans="1:28" s="18" customFormat="1" ht="14.25" customHeight="1">
      <c r="A7" s="84">
        <v>1</v>
      </c>
      <c r="B7" s="38" t="str">
        <f>VLOOKUP(A6,$V$2:$X$47,3)</f>
        <v>(BeeKids)</v>
      </c>
      <c r="C7" s="235"/>
      <c r="D7" s="236"/>
      <c r="E7" s="237"/>
      <c r="F7" s="33">
        <v>21</v>
      </c>
      <c r="G7" s="34" t="s">
        <v>132</v>
      </c>
      <c r="H7" s="35">
        <v>8</v>
      </c>
      <c r="I7" s="33">
        <v>21</v>
      </c>
      <c r="J7" s="34" t="s">
        <v>132</v>
      </c>
      <c r="K7" s="35">
        <v>9</v>
      </c>
      <c r="L7" s="36"/>
      <c r="M7" s="34"/>
      <c r="N7" s="37"/>
      <c r="O7" s="253"/>
      <c r="P7" s="252"/>
      <c r="Q7" s="253"/>
      <c r="R7" s="252"/>
      <c r="S7" s="253"/>
      <c r="T7" s="252"/>
      <c r="U7" s="17"/>
      <c r="V7" s="22">
        <v>5</v>
      </c>
      <c r="W7" s="88" t="s">
        <v>101</v>
      </c>
      <c r="X7" s="90" t="s">
        <v>253</v>
      </c>
      <c r="Y7" s="67">
        <v>9</v>
      </c>
      <c r="Z7" s="67"/>
      <c r="AA7" s="81" t="s">
        <v>112</v>
      </c>
      <c r="AB7" s="17"/>
    </row>
    <row r="8" spans="2:28" s="18" customFormat="1" ht="14.25" customHeight="1">
      <c r="B8" s="39"/>
      <c r="C8" s="238"/>
      <c r="D8" s="239"/>
      <c r="E8" s="240"/>
      <c r="F8" s="40"/>
      <c r="G8" s="41" t="s">
        <v>132</v>
      </c>
      <c r="H8" s="42"/>
      <c r="I8" s="40"/>
      <c r="J8" s="41" t="s">
        <v>132</v>
      </c>
      <c r="K8" s="42"/>
      <c r="L8" s="44"/>
      <c r="M8" s="41"/>
      <c r="N8" s="43"/>
      <c r="O8" s="41"/>
      <c r="P8" s="43"/>
      <c r="Q8" s="41"/>
      <c r="R8" s="43"/>
      <c r="S8" s="41"/>
      <c r="T8" s="43"/>
      <c r="U8" s="17"/>
      <c r="V8" s="22">
        <v>6</v>
      </c>
      <c r="W8" s="88" t="s">
        <v>1</v>
      </c>
      <c r="X8" s="89" t="s">
        <v>236</v>
      </c>
      <c r="Y8" s="67">
        <v>1</v>
      </c>
      <c r="Z8" s="67">
        <v>1</v>
      </c>
      <c r="AA8" s="80" t="s">
        <v>75</v>
      </c>
      <c r="AB8" s="17"/>
    </row>
    <row r="9" spans="2:28" s="18" customFormat="1" ht="14.25" customHeight="1">
      <c r="B9" s="25"/>
      <c r="C9" s="29"/>
      <c r="D9" s="30"/>
      <c r="E9" s="31"/>
      <c r="F9" s="232"/>
      <c r="G9" s="233"/>
      <c r="H9" s="234"/>
      <c r="I9" s="29">
        <v>10</v>
      </c>
      <c r="J9" s="30"/>
      <c r="K9" s="31"/>
      <c r="L9" s="29"/>
      <c r="M9" s="30"/>
      <c r="N9" s="31"/>
      <c r="O9" s="30"/>
      <c r="P9" s="31"/>
      <c r="Q9" s="30"/>
      <c r="R9" s="31"/>
      <c r="S9" s="30"/>
      <c r="T9" s="31"/>
      <c r="U9" s="17"/>
      <c r="V9" s="22">
        <v>7</v>
      </c>
      <c r="W9" s="88" t="s">
        <v>5</v>
      </c>
      <c r="X9" s="89" t="s">
        <v>236</v>
      </c>
      <c r="Y9" s="67">
        <v>3</v>
      </c>
      <c r="Z9" s="67">
        <v>3</v>
      </c>
      <c r="AA9" s="80" t="s">
        <v>78</v>
      </c>
      <c r="AB9" s="17"/>
    </row>
    <row r="10" spans="1:28" s="18" customFormat="1" ht="14.25" customHeight="1">
      <c r="A10" s="60">
        <v>15</v>
      </c>
      <c r="B10" s="32" t="str">
        <f>VLOOKUP(A10,$V$2:$X$47,2)</f>
        <v>山本　陽向子</v>
      </c>
      <c r="C10" s="36">
        <f>H6</f>
        <v>11</v>
      </c>
      <c r="D10" s="34" t="s">
        <v>19</v>
      </c>
      <c r="E10" s="37">
        <f>F6</f>
        <v>21</v>
      </c>
      <c r="F10" s="235"/>
      <c r="G10" s="236"/>
      <c r="H10" s="237"/>
      <c r="I10" s="33">
        <v>10</v>
      </c>
      <c r="J10" s="34" t="s">
        <v>132</v>
      </c>
      <c r="K10" s="35">
        <v>21</v>
      </c>
      <c r="L10" s="36"/>
      <c r="M10" s="34"/>
      <c r="N10" s="37"/>
      <c r="O10" s="251" t="s">
        <v>312</v>
      </c>
      <c r="P10" s="261"/>
      <c r="Q10" s="262"/>
      <c r="R10" s="261"/>
      <c r="S10" s="253">
        <v>3</v>
      </c>
      <c r="T10" s="252"/>
      <c r="U10" s="17"/>
      <c r="V10" s="22">
        <v>8</v>
      </c>
      <c r="W10" s="88" t="s">
        <v>13</v>
      </c>
      <c r="X10" s="89" t="s">
        <v>236</v>
      </c>
      <c r="Y10" s="67">
        <v>4</v>
      </c>
      <c r="Z10" s="67">
        <v>4</v>
      </c>
      <c r="AA10" s="81" t="s">
        <v>113</v>
      </c>
      <c r="AB10" s="17"/>
    </row>
    <row r="11" spans="1:28" s="18" customFormat="1" ht="14.25" customHeight="1">
      <c r="A11" s="84">
        <v>19</v>
      </c>
      <c r="B11" s="38" t="str">
        <f>VLOOKUP(A10,$V$2:$X$47,3)</f>
        <v>(山口南ジュニア)</v>
      </c>
      <c r="C11" s="36">
        <f>H7</f>
        <v>8</v>
      </c>
      <c r="D11" s="34" t="s">
        <v>19</v>
      </c>
      <c r="E11" s="37">
        <f>F7</f>
        <v>21</v>
      </c>
      <c r="F11" s="235"/>
      <c r="G11" s="236"/>
      <c r="H11" s="237"/>
      <c r="I11" s="33">
        <v>4</v>
      </c>
      <c r="J11" s="34" t="s">
        <v>132</v>
      </c>
      <c r="K11" s="35">
        <v>21</v>
      </c>
      <c r="L11" s="36"/>
      <c r="M11" s="34"/>
      <c r="N11" s="37"/>
      <c r="O11" s="262"/>
      <c r="P11" s="261"/>
      <c r="Q11" s="262"/>
      <c r="R11" s="261"/>
      <c r="S11" s="253"/>
      <c r="T11" s="252"/>
      <c r="U11" s="17"/>
      <c r="V11" s="22">
        <v>9</v>
      </c>
      <c r="W11" s="88" t="s">
        <v>6</v>
      </c>
      <c r="X11" s="89" t="s">
        <v>236</v>
      </c>
      <c r="Y11" s="67">
        <v>10</v>
      </c>
      <c r="Z11" s="67"/>
      <c r="AA11" s="81" t="s">
        <v>113</v>
      </c>
      <c r="AB11" s="17"/>
    </row>
    <row r="12" spans="2:28" s="18" customFormat="1" ht="14.25" customHeight="1">
      <c r="B12" s="39"/>
      <c r="C12" s="44">
        <f>IF(H8="","",H8)</f>
      </c>
      <c r="D12" s="41" t="s">
        <v>19</v>
      </c>
      <c r="E12" s="43">
        <f>IF(F8="","",F8)</f>
      </c>
      <c r="F12" s="238"/>
      <c r="G12" s="239"/>
      <c r="H12" s="240"/>
      <c r="I12" s="40"/>
      <c r="J12" s="41" t="s">
        <v>132</v>
      </c>
      <c r="K12" s="42"/>
      <c r="L12" s="44"/>
      <c r="M12" s="41"/>
      <c r="N12" s="43"/>
      <c r="O12" s="41"/>
      <c r="P12" s="43"/>
      <c r="Q12" s="41"/>
      <c r="R12" s="43"/>
      <c r="S12" s="41"/>
      <c r="T12" s="43"/>
      <c r="U12" s="17"/>
      <c r="V12" s="22">
        <v>10</v>
      </c>
      <c r="W12" s="88" t="s">
        <v>102</v>
      </c>
      <c r="X12" s="89" t="s">
        <v>245</v>
      </c>
      <c r="Y12" s="67">
        <v>11</v>
      </c>
      <c r="Z12" s="67"/>
      <c r="AA12" s="81" t="s">
        <v>114</v>
      </c>
      <c r="AB12" s="17"/>
    </row>
    <row r="13" spans="2:28" s="18" customFormat="1" ht="14.25" customHeight="1">
      <c r="B13" s="25"/>
      <c r="C13" s="29"/>
      <c r="D13" s="30"/>
      <c r="E13" s="31"/>
      <c r="F13" s="29"/>
      <c r="G13" s="30"/>
      <c r="H13" s="31"/>
      <c r="I13" s="232"/>
      <c r="J13" s="233"/>
      <c r="K13" s="234"/>
      <c r="L13" s="29"/>
      <c r="M13" s="30"/>
      <c r="N13" s="31"/>
      <c r="O13" s="30"/>
      <c r="P13" s="31"/>
      <c r="Q13" s="30"/>
      <c r="R13" s="31"/>
      <c r="S13" s="30"/>
      <c r="T13" s="31"/>
      <c r="U13" s="17"/>
      <c r="V13" s="22">
        <v>11</v>
      </c>
      <c r="W13" s="88" t="s">
        <v>103</v>
      </c>
      <c r="X13" s="89" t="s">
        <v>245</v>
      </c>
      <c r="Y13" s="67">
        <v>14</v>
      </c>
      <c r="Z13" s="67"/>
      <c r="AA13" s="81" t="s">
        <v>118</v>
      </c>
      <c r="AB13" s="17"/>
    </row>
    <row r="14" spans="1:28" s="18" customFormat="1" ht="14.25" customHeight="1">
      <c r="A14" s="60">
        <v>1</v>
      </c>
      <c r="B14" s="32" t="str">
        <f>VLOOKUP(A14,$V$2:$X$47,2)</f>
        <v>松本　みなみ</v>
      </c>
      <c r="C14" s="36">
        <f>K6</f>
        <v>13</v>
      </c>
      <c r="D14" s="34" t="s">
        <v>19</v>
      </c>
      <c r="E14" s="37">
        <f>I6</f>
        <v>21</v>
      </c>
      <c r="F14" s="36">
        <f>K10</f>
        <v>21</v>
      </c>
      <c r="G14" s="34" t="s">
        <v>19</v>
      </c>
      <c r="H14" s="37">
        <f>I10</f>
        <v>10</v>
      </c>
      <c r="I14" s="235"/>
      <c r="J14" s="236"/>
      <c r="K14" s="237"/>
      <c r="L14" s="36"/>
      <c r="M14" s="34"/>
      <c r="N14" s="37"/>
      <c r="O14" s="251" t="s">
        <v>313</v>
      </c>
      <c r="P14" s="252"/>
      <c r="Q14" s="253"/>
      <c r="R14" s="252"/>
      <c r="S14" s="253">
        <v>2</v>
      </c>
      <c r="T14" s="252"/>
      <c r="U14" s="17"/>
      <c r="V14" s="22">
        <v>12</v>
      </c>
      <c r="W14" s="88" t="s">
        <v>36</v>
      </c>
      <c r="X14" s="89" t="s">
        <v>245</v>
      </c>
      <c r="Y14" s="67">
        <v>15</v>
      </c>
      <c r="Z14" s="67"/>
      <c r="AA14" s="80" t="s">
        <v>83</v>
      </c>
      <c r="AB14" s="17"/>
    </row>
    <row r="15" spans="1:28" s="18" customFormat="1" ht="14.25" customHeight="1">
      <c r="A15" s="84">
        <v>12</v>
      </c>
      <c r="B15" s="38" t="str">
        <f>VLOOKUP(A14,$V$2:$X$47,3)</f>
        <v>(下松ジュニア)</v>
      </c>
      <c r="C15" s="36">
        <f>K7</f>
        <v>9</v>
      </c>
      <c r="D15" s="34" t="s">
        <v>19</v>
      </c>
      <c r="E15" s="37">
        <f>I7</f>
        <v>21</v>
      </c>
      <c r="F15" s="36">
        <f>K11</f>
        <v>21</v>
      </c>
      <c r="G15" s="34" t="s">
        <v>19</v>
      </c>
      <c r="H15" s="37">
        <f>I11</f>
        <v>4</v>
      </c>
      <c r="I15" s="235"/>
      <c r="J15" s="236"/>
      <c r="K15" s="237"/>
      <c r="L15" s="36"/>
      <c r="M15" s="34"/>
      <c r="N15" s="37"/>
      <c r="O15" s="253"/>
      <c r="P15" s="252"/>
      <c r="Q15" s="253"/>
      <c r="R15" s="252"/>
      <c r="S15" s="253"/>
      <c r="T15" s="252"/>
      <c r="U15" s="17"/>
      <c r="V15" s="22">
        <v>13</v>
      </c>
      <c r="W15" s="88" t="s">
        <v>104</v>
      </c>
      <c r="X15" s="89" t="s">
        <v>245</v>
      </c>
      <c r="Y15" s="67">
        <v>16</v>
      </c>
      <c r="Z15" s="75"/>
      <c r="AA15" s="81" t="s">
        <v>114</v>
      </c>
      <c r="AB15" s="17"/>
    </row>
    <row r="16" spans="2:28" s="18" customFormat="1" ht="14.25" customHeight="1">
      <c r="B16" s="39"/>
      <c r="C16" s="44">
        <f>IF(K8="","",K8)</f>
      </c>
      <c r="D16" s="41" t="s">
        <v>19</v>
      </c>
      <c r="E16" s="43">
        <f>IF(I8="","",I8)</f>
      </c>
      <c r="F16" s="44">
        <f>IF(K12="","",K12)</f>
      </c>
      <c r="G16" s="41" t="s">
        <v>19</v>
      </c>
      <c r="H16" s="43">
        <f>IF(I12="","",I12)</f>
      </c>
      <c r="I16" s="238"/>
      <c r="J16" s="239"/>
      <c r="K16" s="240"/>
      <c r="L16" s="44"/>
      <c r="M16" s="41"/>
      <c r="N16" s="43"/>
      <c r="O16" s="41"/>
      <c r="P16" s="43"/>
      <c r="Q16" s="41"/>
      <c r="R16" s="43"/>
      <c r="S16" s="41"/>
      <c r="T16" s="43"/>
      <c r="U16" s="17"/>
      <c r="V16" s="22">
        <v>14</v>
      </c>
      <c r="W16" s="88" t="s">
        <v>105</v>
      </c>
      <c r="X16" s="89" t="s">
        <v>245</v>
      </c>
      <c r="Y16" s="67">
        <v>17</v>
      </c>
      <c r="Z16" s="75"/>
      <c r="AA16" s="80" t="s">
        <v>115</v>
      </c>
      <c r="AB16" s="17"/>
    </row>
    <row r="17" spans="2:28" s="18" customFormat="1" ht="7.5" customHeight="1">
      <c r="B17" s="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17"/>
      <c r="V17" s="22">
        <v>15</v>
      </c>
      <c r="W17" s="88" t="s">
        <v>106</v>
      </c>
      <c r="X17" s="89" t="s">
        <v>245</v>
      </c>
      <c r="Y17" s="75">
        <v>19</v>
      </c>
      <c r="Z17" s="75"/>
      <c r="AA17" s="80"/>
      <c r="AB17" s="17"/>
    </row>
    <row r="18" spans="1:28" s="23" customFormat="1" ht="14.25" customHeight="1">
      <c r="A18" s="18"/>
      <c r="B18" s="259" t="s">
        <v>93</v>
      </c>
      <c r="C18" s="244" t="str">
        <f>B21</f>
        <v>西村　真美</v>
      </c>
      <c r="D18" s="245"/>
      <c r="E18" s="246"/>
      <c r="F18" s="244" t="str">
        <f>B25</f>
        <v>勝谷　元郁</v>
      </c>
      <c r="G18" s="245"/>
      <c r="H18" s="246"/>
      <c r="I18" s="244" t="str">
        <f>B29</f>
        <v>廣中　理彩</v>
      </c>
      <c r="J18" s="245"/>
      <c r="K18" s="246"/>
      <c r="L18" s="244"/>
      <c r="M18" s="245"/>
      <c r="N18" s="246"/>
      <c r="O18" s="247" t="s">
        <v>16</v>
      </c>
      <c r="P18" s="248"/>
      <c r="Q18" s="247" t="s">
        <v>17</v>
      </c>
      <c r="R18" s="248"/>
      <c r="S18" s="247" t="s">
        <v>18</v>
      </c>
      <c r="T18" s="248"/>
      <c r="U18" s="17"/>
      <c r="V18" s="22">
        <v>16</v>
      </c>
      <c r="W18" s="88" t="s">
        <v>107</v>
      </c>
      <c r="X18" s="89" t="s">
        <v>245</v>
      </c>
      <c r="Y18" s="75">
        <v>20</v>
      </c>
      <c r="Z18" s="75"/>
      <c r="AA18" s="80"/>
      <c r="AB18" s="17"/>
    </row>
    <row r="19" spans="1:28" s="23" customFormat="1" ht="14.25" customHeight="1">
      <c r="A19" s="18"/>
      <c r="B19" s="260"/>
      <c r="C19" s="254" t="str">
        <f>B22</f>
        <v>(柳井ＪＢＣ)</v>
      </c>
      <c r="D19" s="255"/>
      <c r="E19" s="256"/>
      <c r="F19" s="254" t="str">
        <f>B26</f>
        <v>(下松ジュニア)</v>
      </c>
      <c r="G19" s="255"/>
      <c r="H19" s="256"/>
      <c r="I19" s="254" t="str">
        <f>B30</f>
        <v>(山口南ジュニア)</v>
      </c>
      <c r="J19" s="255"/>
      <c r="K19" s="256"/>
      <c r="L19" s="254"/>
      <c r="M19" s="255"/>
      <c r="N19" s="256"/>
      <c r="O19" s="249"/>
      <c r="P19" s="250"/>
      <c r="Q19" s="249"/>
      <c r="R19" s="250"/>
      <c r="S19" s="249"/>
      <c r="T19" s="250"/>
      <c r="U19" s="17"/>
      <c r="V19" s="22">
        <v>17</v>
      </c>
      <c r="W19" s="88" t="s">
        <v>47</v>
      </c>
      <c r="X19" s="89" t="s">
        <v>246</v>
      </c>
      <c r="Y19" s="68">
        <v>6</v>
      </c>
      <c r="Z19" s="68"/>
      <c r="AA19" s="81" t="s">
        <v>110</v>
      </c>
      <c r="AB19" s="17"/>
    </row>
    <row r="20" spans="2:28" s="18" customFormat="1" ht="14.25" customHeight="1">
      <c r="B20" s="25"/>
      <c r="C20" s="232"/>
      <c r="D20" s="233"/>
      <c r="E20" s="234"/>
      <c r="F20" s="26">
        <v>2</v>
      </c>
      <c r="G20" s="27"/>
      <c r="H20" s="28"/>
      <c r="I20" s="29">
        <v>20</v>
      </c>
      <c r="J20" s="30"/>
      <c r="K20" s="31"/>
      <c r="L20" s="29"/>
      <c r="M20" s="30"/>
      <c r="N20" s="31"/>
      <c r="O20" s="30"/>
      <c r="P20" s="31"/>
      <c r="Q20" s="30"/>
      <c r="R20" s="31"/>
      <c r="S20" s="30"/>
      <c r="T20" s="31"/>
      <c r="U20" s="17"/>
      <c r="V20" s="22">
        <v>18</v>
      </c>
      <c r="W20" s="88" t="s">
        <v>46</v>
      </c>
      <c r="X20" s="89" t="s">
        <v>237</v>
      </c>
      <c r="Y20" s="68">
        <v>18</v>
      </c>
      <c r="Z20" s="68"/>
      <c r="AA20" s="81"/>
      <c r="AB20" s="17"/>
    </row>
    <row r="21" spans="1:28" s="18" customFormat="1" ht="14.25" customHeight="1">
      <c r="A21" s="60">
        <v>19</v>
      </c>
      <c r="B21" s="32" t="str">
        <f>VLOOKUP(A21,$V$2:$X$47,2)</f>
        <v>西村　真美</v>
      </c>
      <c r="C21" s="235"/>
      <c r="D21" s="236"/>
      <c r="E21" s="237"/>
      <c r="F21" s="33">
        <v>21</v>
      </c>
      <c r="G21" s="34" t="s">
        <v>132</v>
      </c>
      <c r="H21" s="35">
        <v>3</v>
      </c>
      <c r="I21" s="33">
        <v>21</v>
      </c>
      <c r="J21" s="34" t="s">
        <v>132</v>
      </c>
      <c r="K21" s="35">
        <v>6</v>
      </c>
      <c r="L21" s="36"/>
      <c r="M21" s="34"/>
      <c r="N21" s="37"/>
      <c r="O21" s="251" t="s">
        <v>314</v>
      </c>
      <c r="P21" s="252"/>
      <c r="Q21" s="253"/>
      <c r="R21" s="252"/>
      <c r="S21" s="253">
        <v>1</v>
      </c>
      <c r="T21" s="252"/>
      <c r="U21" s="17"/>
      <c r="V21" s="22">
        <v>19</v>
      </c>
      <c r="W21" s="88" t="s">
        <v>24</v>
      </c>
      <c r="X21" s="89" t="s">
        <v>239</v>
      </c>
      <c r="Y21" s="68">
        <v>2</v>
      </c>
      <c r="Z21" s="68">
        <v>2</v>
      </c>
      <c r="AA21" s="81" t="s">
        <v>108</v>
      </c>
      <c r="AB21" s="17"/>
    </row>
    <row r="22" spans="1:28" s="18" customFormat="1" ht="14.25" customHeight="1">
      <c r="A22" s="84">
        <v>2</v>
      </c>
      <c r="B22" s="38" t="str">
        <f>VLOOKUP(A21,$V$2:$X$47,3)</f>
        <v>(柳井ＪＢＣ)</v>
      </c>
      <c r="C22" s="235"/>
      <c r="D22" s="236"/>
      <c r="E22" s="237"/>
      <c r="F22" s="33">
        <v>21</v>
      </c>
      <c r="G22" s="34" t="s">
        <v>132</v>
      </c>
      <c r="H22" s="35">
        <v>10</v>
      </c>
      <c r="I22" s="33">
        <v>21</v>
      </c>
      <c r="J22" s="34" t="s">
        <v>132</v>
      </c>
      <c r="K22" s="35">
        <v>14</v>
      </c>
      <c r="L22" s="36"/>
      <c r="M22" s="34"/>
      <c r="N22" s="37"/>
      <c r="O22" s="253"/>
      <c r="P22" s="252"/>
      <c r="Q22" s="253"/>
      <c r="R22" s="252"/>
      <c r="S22" s="253"/>
      <c r="T22" s="252"/>
      <c r="U22" s="17"/>
      <c r="V22" s="22">
        <v>20</v>
      </c>
      <c r="W22" s="88" t="s">
        <v>45</v>
      </c>
      <c r="X22" s="89" t="s">
        <v>244</v>
      </c>
      <c r="Y22" s="68">
        <v>5</v>
      </c>
      <c r="Z22" s="68"/>
      <c r="AA22" s="81" t="s">
        <v>109</v>
      </c>
      <c r="AB22" s="17"/>
    </row>
    <row r="23" spans="2:28" s="18" customFormat="1" ht="14.25" customHeight="1">
      <c r="B23" s="39"/>
      <c r="C23" s="238"/>
      <c r="D23" s="239"/>
      <c r="E23" s="240"/>
      <c r="F23" s="40"/>
      <c r="G23" s="41" t="s">
        <v>132</v>
      </c>
      <c r="H23" s="42"/>
      <c r="I23" s="40"/>
      <c r="J23" s="41" t="s">
        <v>132</v>
      </c>
      <c r="K23" s="42"/>
      <c r="L23" s="44"/>
      <c r="M23" s="41"/>
      <c r="N23" s="43"/>
      <c r="O23" s="41"/>
      <c r="P23" s="43"/>
      <c r="Q23" s="41"/>
      <c r="R23" s="43"/>
      <c r="S23" s="41"/>
      <c r="T23" s="43"/>
      <c r="U23" s="17"/>
      <c r="V23" s="22">
        <v>21</v>
      </c>
      <c r="W23" s="88" t="s">
        <v>44</v>
      </c>
      <c r="X23" s="89" t="s">
        <v>244</v>
      </c>
      <c r="Y23" s="68">
        <v>7</v>
      </c>
      <c r="Z23" s="68"/>
      <c r="AA23" s="81" t="s">
        <v>111</v>
      </c>
      <c r="AB23" s="17"/>
    </row>
    <row r="24" spans="2:29" s="18" customFormat="1" ht="14.25" customHeight="1">
      <c r="B24" s="25"/>
      <c r="C24" s="29"/>
      <c r="D24" s="30"/>
      <c r="E24" s="31"/>
      <c r="F24" s="232"/>
      <c r="G24" s="233"/>
      <c r="H24" s="234"/>
      <c r="I24" s="29">
        <v>11</v>
      </c>
      <c r="J24" s="30"/>
      <c r="K24" s="31"/>
      <c r="L24" s="29"/>
      <c r="M24" s="30"/>
      <c r="N24" s="31"/>
      <c r="O24" s="30"/>
      <c r="P24" s="31"/>
      <c r="Q24" s="30"/>
      <c r="R24" s="31"/>
      <c r="S24" s="30"/>
      <c r="T24" s="31"/>
      <c r="U24" s="17"/>
      <c r="V24" s="17"/>
      <c r="W24" s="16"/>
      <c r="X24" s="16"/>
      <c r="Y24" s="17"/>
      <c r="Z24" s="68"/>
      <c r="AA24" s="81"/>
      <c r="AB24" s="17"/>
      <c r="AC24" s="17"/>
    </row>
    <row r="25" spans="1:29" s="18" customFormat="1" ht="14.25" customHeight="1">
      <c r="A25" s="60">
        <v>3</v>
      </c>
      <c r="B25" s="32" t="str">
        <f>VLOOKUP(A25,$V$2:$X$47,2)</f>
        <v>勝谷　元郁</v>
      </c>
      <c r="C25" s="36">
        <f>H21</f>
        <v>3</v>
      </c>
      <c r="D25" s="34" t="s">
        <v>19</v>
      </c>
      <c r="E25" s="37">
        <f>F21</f>
        <v>21</v>
      </c>
      <c r="F25" s="235"/>
      <c r="G25" s="236"/>
      <c r="H25" s="237"/>
      <c r="I25" s="33">
        <v>16</v>
      </c>
      <c r="J25" s="34" t="s">
        <v>132</v>
      </c>
      <c r="K25" s="35">
        <v>21</v>
      </c>
      <c r="L25" s="36"/>
      <c r="M25" s="34"/>
      <c r="N25" s="37"/>
      <c r="O25" s="251" t="s">
        <v>312</v>
      </c>
      <c r="P25" s="261"/>
      <c r="Q25" s="262"/>
      <c r="R25" s="261"/>
      <c r="S25" s="253">
        <v>3</v>
      </c>
      <c r="T25" s="252"/>
      <c r="U25" s="17"/>
      <c r="V25" s="17"/>
      <c r="W25" s="85"/>
      <c r="X25" s="20" t="s">
        <v>89</v>
      </c>
      <c r="Y25" s="17"/>
      <c r="Z25" s="68"/>
      <c r="AA25" s="81"/>
      <c r="AB25" s="17"/>
      <c r="AC25" s="17"/>
    </row>
    <row r="26" spans="1:29" s="18" customFormat="1" ht="14.25" customHeight="1">
      <c r="A26" s="84">
        <v>21</v>
      </c>
      <c r="B26" s="38" t="str">
        <f>VLOOKUP(A25,$V$2:$X$47,3)</f>
        <v>(下松ジュニア)</v>
      </c>
      <c r="C26" s="36">
        <f>H22</f>
        <v>10</v>
      </c>
      <c r="D26" s="34" t="s">
        <v>19</v>
      </c>
      <c r="E26" s="37">
        <f>F22</f>
        <v>21</v>
      </c>
      <c r="F26" s="235"/>
      <c r="G26" s="236"/>
      <c r="H26" s="237"/>
      <c r="I26" s="33">
        <v>3</v>
      </c>
      <c r="J26" s="34" t="s">
        <v>132</v>
      </c>
      <c r="K26" s="35">
        <v>21</v>
      </c>
      <c r="L26" s="36"/>
      <c r="M26" s="34"/>
      <c r="N26" s="37"/>
      <c r="O26" s="262"/>
      <c r="P26" s="261"/>
      <c r="Q26" s="262"/>
      <c r="R26" s="261"/>
      <c r="S26" s="253"/>
      <c r="T26" s="252"/>
      <c r="U26" s="17"/>
      <c r="V26" s="17"/>
      <c r="W26" s="16"/>
      <c r="X26" s="16"/>
      <c r="Y26" s="17"/>
      <c r="Z26" s="68"/>
      <c r="AA26" s="76"/>
      <c r="AB26" s="17"/>
      <c r="AC26" s="17"/>
    </row>
    <row r="27" spans="2:29" s="18" customFormat="1" ht="14.25" customHeight="1">
      <c r="B27" s="39"/>
      <c r="C27" s="44">
        <f>IF(H23="","",H23)</f>
      </c>
      <c r="D27" s="41" t="s">
        <v>19</v>
      </c>
      <c r="E27" s="43">
        <f>IF(F23="","",F23)</f>
      </c>
      <c r="F27" s="238"/>
      <c r="G27" s="239"/>
      <c r="H27" s="240"/>
      <c r="I27" s="40"/>
      <c r="J27" s="41" t="s">
        <v>132</v>
      </c>
      <c r="K27" s="42"/>
      <c r="L27" s="44"/>
      <c r="M27" s="41"/>
      <c r="N27" s="43"/>
      <c r="O27" s="41"/>
      <c r="P27" s="43"/>
      <c r="Q27" s="41"/>
      <c r="R27" s="43"/>
      <c r="S27" s="41"/>
      <c r="T27" s="43"/>
      <c r="U27" s="17"/>
      <c r="V27" s="17"/>
      <c r="W27" s="16"/>
      <c r="X27" s="16"/>
      <c r="Y27" s="17"/>
      <c r="Z27" s="68"/>
      <c r="AA27" s="76"/>
      <c r="AB27" s="17"/>
      <c r="AC27" s="17"/>
    </row>
    <row r="28" spans="2:29" s="18" customFormat="1" ht="14.25" customHeight="1">
      <c r="B28" s="25"/>
      <c r="C28" s="29"/>
      <c r="D28" s="30"/>
      <c r="E28" s="31"/>
      <c r="F28" s="29"/>
      <c r="G28" s="30"/>
      <c r="H28" s="31"/>
      <c r="I28" s="232"/>
      <c r="J28" s="233"/>
      <c r="K28" s="234"/>
      <c r="L28" s="29"/>
      <c r="M28" s="30"/>
      <c r="N28" s="31"/>
      <c r="O28" s="30"/>
      <c r="P28" s="31"/>
      <c r="Q28" s="30"/>
      <c r="R28" s="31"/>
      <c r="S28" s="30"/>
      <c r="T28" s="31"/>
      <c r="U28" s="17"/>
      <c r="V28" s="17"/>
      <c r="W28" s="16"/>
      <c r="X28" s="16"/>
      <c r="Y28" s="17"/>
      <c r="Z28" s="68"/>
      <c r="AA28" s="76"/>
      <c r="AB28" s="17"/>
      <c r="AC28" s="17"/>
    </row>
    <row r="29" spans="1:29" s="18" customFormat="1" ht="14.25" customHeight="1">
      <c r="A29" s="60">
        <v>10</v>
      </c>
      <c r="B29" s="32" t="str">
        <f>VLOOKUP(A29,$V$2:$X$47,2)</f>
        <v>廣中　理彩</v>
      </c>
      <c r="C29" s="36">
        <f>K21</f>
        <v>6</v>
      </c>
      <c r="D29" s="34" t="s">
        <v>19</v>
      </c>
      <c r="E29" s="37">
        <f>I21</f>
        <v>21</v>
      </c>
      <c r="F29" s="36">
        <f>K25</f>
        <v>21</v>
      </c>
      <c r="G29" s="34" t="s">
        <v>19</v>
      </c>
      <c r="H29" s="37">
        <f>I25</f>
        <v>16</v>
      </c>
      <c r="I29" s="235"/>
      <c r="J29" s="236"/>
      <c r="K29" s="237"/>
      <c r="L29" s="36"/>
      <c r="M29" s="34"/>
      <c r="N29" s="37"/>
      <c r="O29" s="258" t="s">
        <v>313</v>
      </c>
      <c r="P29" s="252"/>
      <c r="Q29" s="253"/>
      <c r="R29" s="252"/>
      <c r="S29" s="253">
        <v>2</v>
      </c>
      <c r="T29" s="252"/>
      <c r="U29" s="17"/>
      <c r="V29" s="17"/>
      <c r="W29" s="16"/>
      <c r="X29" s="16"/>
      <c r="Y29" s="17"/>
      <c r="Z29" s="68"/>
      <c r="AA29" s="76"/>
      <c r="AB29" s="17"/>
      <c r="AC29" s="17"/>
    </row>
    <row r="30" spans="1:29" s="18" customFormat="1" ht="14.25" customHeight="1">
      <c r="A30" s="84">
        <v>11</v>
      </c>
      <c r="B30" s="38" t="str">
        <f>VLOOKUP(A29,$V$2:$X$47,3)</f>
        <v>(山口南ジュニア)</v>
      </c>
      <c r="C30" s="36">
        <f>K22</f>
        <v>14</v>
      </c>
      <c r="D30" s="34" t="s">
        <v>19</v>
      </c>
      <c r="E30" s="37">
        <f>I22</f>
        <v>21</v>
      </c>
      <c r="F30" s="36">
        <f>K26</f>
        <v>21</v>
      </c>
      <c r="G30" s="34" t="s">
        <v>19</v>
      </c>
      <c r="H30" s="37">
        <f>I26</f>
        <v>3</v>
      </c>
      <c r="I30" s="235"/>
      <c r="J30" s="236"/>
      <c r="K30" s="237"/>
      <c r="L30" s="36"/>
      <c r="M30" s="34"/>
      <c r="N30" s="37"/>
      <c r="O30" s="253"/>
      <c r="P30" s="252"/>
      <c r="Q30" s="253"/>
      <c r="R30" s="252"/>
      <c r="S30" s="253"/>
      <c r="T30" s="252"/>
      <c r="U30" s="17"/>
      <c r="V30" s="17"/>
      <c r="W30" s="16"/>
      <c r="X30" s="16"/>
      <c r="Y30" s="17"/>
      <c r="Z30" s="68"/>
      <c r="AA30" s="76"/>
      <c r="AB30" s="17"/>
      <c r="AC30" s="17"/>
    </row>
    <row r="31" spans="2:29" s="18" customFormat="1" ht="14.25" customHeight="1">
      <c r="B31" s="39"/>
      <c r="C31" s="44">
        <f>IF(K23="","",K23)</f>
      </c>
      <c r="D31" s="41" t="s">
        <v>19</v>
      </c>
      <c r="E31" s="43">
        <f>IF(I23="","",I23)</f>
      </c>
      <c r="F31" s="44">
        <f>IF(K27="","",K27)</f>
      </c>
      <c r="G31" s="41" t="s">
        <v>19</v>
      </c>
      <c r="H31" s="43">
        <f>IF(I27="","",I27)</f>
      </c>
      <c r="I31" s="238"/>
      <c r="J31" s="239"/>
      <c r="K31" s="240"/>
      <c r="L31" s="44"/>
      <c r="M31" s="41"/>
      <c r="N31" s="43"/>
      <c r="O31" s="41"/>
      <c r="P31" s="43"/>
      <c r="Q31" s="41"/>
      <c r="R31" s="43"/>
      <c r="S31" s="41"/>
      <c r="T31" s="43"/>
      <c r="U31" s="17"/>
      <c r="V31" s="17"/>
      <c r="Y31" s="17"/>
      <c r="Z31" s="68"/>
      <c r="AA31" s="76"/>
      <c r="AB31" s="17"/>
      <c r="AC31" s="17"/>
    </row>
    <row r="32" spans="2:29" s="18" customFormat="1" ht="7.5" customHeight="1">
      <c r="B32" s="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7"/>
      <c r="V32" s="17"/>
      <c r="W32" s="16"/>
      <c r="X32" s="16"/>
      <c r="Y32" s="17"/>
      <c r="Z32" s="68"/>
      <c r="AA32" s="76"/>
      <c r="AB32" s="17"/>
      <c r="AC32" s="17"/>
    </row>
    <row r="33" spans="1:29" s="23" customFormat="1" ht="14.25" customHeight="1">
      <c r="A33" s="18"/>
      <c r="B33" s="259" t="s">
        <v>94</v>
      </c>
      <c r="C33" s="244" t="str">
        <f>B36</f>
        <v>金廣　美希</v>
      </c>
      <c r="D33" s="245"/>
      <c r="E33" s="246"/>
      <c r="F33" s="244" t="str">
        <f>B40</f>
        <v>藤永　愛香</v>
      </c>
      <c r="G33" s="245"/>
      <c r="H33" s="246"/>
      <c r="I33" s="244" t="str">
        <f>B44</f>
        <v>徳長  沙都</v>
      </c>
      <c r="J33" s="245"/>
      <c r="K33" s="246"/>
      <c r="L33" s="244"/>
      <c r="M33" s="245"/>
      <c r="N33" s="246"/>
      <c r="O33" s="247" t="s">
        <v>16</v>
      </c>
      <c r="P33" s="248"/>
      <c r="Q33" s="247" t="s">
        <v>17</v>
      </c>
      <c r="R33" s="248"/>
      <c r="S33" s="247" t="s">
        <v>18</v>
      </c>
      <c r="T33" s="248"/>
      <c r="U33" s="17"/>
      <c r="V33" s="17"/>
      <c r="W33" s="16"/>
      <c r="X33" s="16"/>
      <c r="Y33" s="17"/>
      <c r="Z33" s="68"/>
      <c r="AA33" s="76"/>
      <c r="AB33" s="17"/>
      <c r="AC33" s="17"/>
    </row>
    <row r="34" spans="1:29" s="23" customFormat="1" ht="14.25" customHeight="1">
      <c r="A34" s="18"/>
      <c r="B34" s="260"/>
      <c r="C34" s="254" t="str">
        <f>B37</f>
        <v>(BeeKids)</v>
      </c>
      <c r="D34" s="255"/>
      <c r="E34" s="256"/>
      <c r="F34" s="254" t="str">
        <f>B41</f>
        <v>(山口南ジュニア)</v>
      </c>
      <c r="G34" s="255"/>
      <c r="H34" s="256"/>
      <c r="I34" s="254" t="str">
        <f>B45</f>
        <v>(光ジュニア)</v>
      </c>
      <c r="J34" s="255"/>
      <c r="K34" s="256"/>
      <c r="L34" s="254"/>
      <c r="M34" s="255"/>
      <c r="N34" s="256"/>
      <c r="O34" s="249"/>
      <c r="P34" s="250"/>
      <c r="Q34" s="249"/>
      <c r="R34" s="250"/>
      <c r="S34" s="249"/>
      <c r="T34" s="250"/>
      <c r="U34" s="17"/>
      <c r="V34" s="17"/>
      <c r="W34" s="16"/>
      <c r="X34" s="16"/>
      <c r="Y34" s="17"/>
      <c r="Z34" s="68"/>
      <c r="AA34" s="76"/>
      <c r="AB34" s="17"/>
      <c r="AC34" s="17"/>
    </row>
    <row r="35" spans="2:29" s="18" customFormat="1" ht="14.25" customHeight="1">
      <c r="B35" s="25"/>
      <c r="C35" s="232"/>
      <c r="D35" s="233"/>
      <c r="E35" s="234"/>
      <c r="F35" s="26">
        <v>3</v>
      </c>
      <c r="G35" s="27"/>
      <c r="H35" s="28"/>
      <c r="I35" s="29">
        <v>21</v>
      </c>
      <c r="J35" s="30"/>
      <c r="K35" s="31"/>
      <c r="L35" s="29"/>
      <c r="M35" s="30"/>
      <c r="N35" s="31"/>
      <c r="O35" s="30"/>
      <c r="P35" s="31"/>
      <c r="Q35" s="30"/>
      <c r="R35" s="31"/>
      <c r="S35" s="30"/>
      <c r="T35" s="31"/>
      <c r="U35" s="17"/>
      <c r="V35" s="17"/>
      <c r="W35" s="16"/>
      <c r="X35" s="16"/>
      <c r="Y35" s="17"/>
      <c r="Z35" s="68"/>
      <c r="AA35" s="76"/>
      <c r="AB35" s="17"/>
      <c r="AC35" s="17"/>
    </row>
    <row r="36" spans="1:29" s="18" customFormat="1" ht="14.25" customHeight="1">
      <c r="A36" s="60">
        <v>7</v>
      </c>
      <c r="B36" s="32" t="str">
        <f>VLOOKUP(A36,$V$2:$X$47,2)</f>
        <v>金廣　美希</v>
      </c>
      <c r="C36" s="235"/>
      <c r="D36" s="236"/>
      <c r="E36" s="237"/>
      <c r="F36" s="33">
        <v>21</v>
      </c>
      <c r="G36" s="34" t="s">
        <v>132</v>
      </c>
      <c r="H36" s="35">
        <v>12</v>
      </c>
      <c r="I36" s="33">
        <v>21</v>
      </c>
      <c r="J36" s="34" t="s">
        <v>132</v>
      </c>
      <c r="K36" s="35">
        <v>8</v>
      </c>
      <c r="L36" s="36"/>
      <c r="M36" s="34"/>
      <c r="N36" s="37"/>
      <c r="O36" s="251" t="s">
        <v>314</v>
      </c>
      <c r="P36" s="252"/>
      <c r="Q36" s="253"/>
      <c r="R36" s="252"/>
      <c r="S36" s="253">
        <v>1</v>
      </c>
      <c r="T36" s="252"/>
      <c r="U36" s="17"/>
      <c r="V36" s="17"/>
      <c r="W36" s="16"/>
      <c r="X36" s="16"/>
      <c r="Y36" s="17"/>
      <c r="Z36" s="68"/>
      <c r="AA36" s="76"/>
      <c r="AB36" s="17"/>
      <c r="AC36" s="17"/>
    </row>
    <row r="37" spans="1:29" s="18" customFormat="1" ht="14.25" customHeight="1">
      <c r="A37" s="84">
        <v>3</v>
      </c>
      <c r="B37" s="38" t="str">
        <f>VLOOKUP(A36,$V$2:$X$47,3)</f>
        <v>(BeeKids)</v>
      </c>
      <c r="C37" s="235"/>
      <c r="D37" s="236"/>
      <c r="E37" s="237"/>
      <c r="F37" s="33">
        <v>21</v>
      </c>
      <c r="G37" s="34" t="s">
        <v>132</v>
      </c>
      <c r="H37" s="35">
        <v>8</v>
      </c>
      <c r="I37" s="33">
        <v>21</v>
      </c>
      <c r="J37" s="34" t="s">
        <v>132</v>
      </c>
      <c r="K37" s="35">
        <v>11</v>
      </c>
      <c r="L37" s="36"/>
      <c r="M37" s="34"/>
      <c r="N37" s="37"/>
      <c r="O37" s="253"/>
      <c r="P37" s="252"/>
      <c r="Q37" s="253"/>
      <c r="R37" s="252"/>
      <c r="S37" s="253"/>
      <c r="T37" s="252"/>
      <c r="U37" s="17"/>
      <c r="V37" s="17"/>
      <c r="W37" s="16"/>
      <c r="X37" s="16"/>
      <c r="Y37" s="17"/>
      <c r="Z37" s="68"/>
      <c r="AA37" s="76"/>
      <c r="AB37" s="17"/>
      <c r="AC37" s="17"/>
    </row>
    <row r="38" spans="2:29" s="18" customFormat="1" ht="14.25" customHeight="1">
      <c r="B38" s="39"/>
      <c r="C38" s="238"/>
      <c r="D38" s="239"/>
      <c r="E38" s="240"/>
      <c r="F38" s="40"/>
      <c r="G38" s="41" t="s">
        <v>132</v>
      </c>
      <c r="H38" s="42"/>
      <c r="I38" s="40"/>
      <c r="J38" s="41" t="s">
        <v>132</v>
      </c>
      <c r="K38" s="42"/>
      <c r="L38" s="44"/>
      <c r="M38" s="41"/>
      <c r="N38" s="43"/>
      <c r="O38" s="41"/>
      <c r="P38" s="43"/>
      <c r="Q38" s="41"/>
      <c r="R38" s="43"/>
      <c r="S38" s="41"/>
      <c r="T38" s="43"/>
      <c r="U38" s="17"/>
      <c r="V38" s="17"/>
      <c r="W38" s="16"/>
      <c r="X38" s="16"/>
      <c r="Y38" s="17"/>
      <c r="Z38" s="68"/>
      <c r="AA38" s="76"/>
      <c r="AB38" s="17"/>
      <c r="AC38" s="17"/>
    </row>
    <row r="39" spans="2:29" s="18" customFormat="1" ht="14.25" customHeight="1">
      <c r="B39" s="25"/>
      <c r="C39" s="29"/>
      <c r="D39" s="30"/>
      <c r="E39" s="31"/>
      <c r="F39" s="232"/>
      <c r="G39" s="233"/>
      <c r="H39" s="234"/>
      <c r="I39" s="29">
        <v>12</v>
      </c>
      <c r="J39" s="30"/>
      <c r="K39" s="31"/>
      <c r="L39" s="29"/>
      <c r="M39" s="30"/>
      <c r="N39" s="31"/>
      <c r="O39" s="30"/>
      <c r="P39" s="31"/>
      <c r="Q39" s="30"/>
      <c r="R39" s="31"/>
      <c r="S39" s="30"/>
      <c r="T39" s="31"/>
      <c r="U39" s="17"/>
      <c r="V39" s="17"/>
      <c r="W39" s="16"/>
      <c r="X39" s="16"/>
      <c r="Y39" s="17"/>
      <c r="Z39" s="68"/>
      <c r="AA39" s="76"/>
      <c r="AB39" s="17"/>
      <c r="AC39" s="17"/>
    </row>
    <row r="40" spans="1:29" s="18" customFormat="1" ht="14.25" customHeight="1">
      <c r="A40" s="60">
        <v>13</v>
      </c>
      <c r="B40" s="32" t="str">
        <f>VLOOKUP(A40,$V$2:$X$47,2)</f>
        <v>藤永　愛香</v>
      </c>
      <c r="C40" s="36">
        <f>H36</f>
        <v>12</v>
      </c>
      <c r="D40" s="34" t="s">
        <v>19</v>
      </c>
      <c r="E40" s="37">
        <f>F36</f>
        <v>21</v>
      </c>
      <c r="F40" s="235"/>
      <c r="G40" s="236"/>
      <c r="H40" s="237"/>
      <c r="I40" s="33">
        <v>22</v>
      </c>
      <c r="J40" s="34" t="s">
        <v>132</v>
      </c>
      <c r="K40" s="35">
        <v>20</v>
      </c>
      <c r="L40" s="36"/>
      <c r="M40" s="34"/>
      <c r="N40" s="37"/>
      <c r="O40" s="251" t="s">
        <v>313</v>
      </c>
      <c r="P40" s="261"/>
      <c r="Q40" s="262"/>
      <c r="R40" s="261"/>
      <c r="S40" s="253">
        <v>2</v>
      </c>
      <c r="T40" s="252"/>
      <c r="U40" s="17"/>
      <c r="V40" s="17"/>
      <c r="W40" s="16"/>
      <c r="X40" s="16"/>
      <c r="Y40" s="17"/>
      <c r="Z40" s="68"/>
      <c r="AA40" s="76"/>
      <c r="AB40" s="17"/>
      <c r="AC40" s="17"/>
    </row>
    <row r="41" spans="1:29" s="18" customFormat="1" ht="14.25" customHeight="1">
      <c r="A41" s="84">
        <v>16</v>
      </c>
      <c r="B41" s="38" t="str">
        <f>VLOOKUP(A40,$V$2:$X$47,3)</f>
        <v>(山口南ジュニア)</v>
      </c>
      <c r="C41" s="36">
        <f>H37</f>
        <v>8</v>
      </c>
      <c r="D41" s="34" t="s">
        <v>19</v>
      </c>
      <c r="E41" s="37">
        <f>F37</f>
        <v>21</v>
      </c>
      <c r="F41" s="235"/>
      <c r="G41" s="236"/>
      <c r="H41" s="237"/>
      <c r="I41" s="33">
        <v>10</v>
      </c>
      <c r="J41" s="34" t="s">
        <v>132</v>
      </c>
      <c r="K41" s="35">
        <v>21</v>
      </c>
      <c r="L41" s="36"/>
      <c r="M41" s="34"/>
      <c r="N41" s="37"/>
      <c r="O41" s="262"/>
      <c r="P41" s="261"/>
      <c r="Q41" s="262"/>
      <c r="R41" s="261"/>
      <c r="S41" s="253"/>
      <c r="T41" s="252"/>
      <c r="U41" s="17"/>
      <c r="V41" s="17"/>
      <c r="W41" s="16"/>
      <c r="X41" s="16"/>
      <c r="Y41" s="17"/>
      <c r="Z41" s="68"/>
      <c r="AA41" s="76"/>
      <c r="AB41" s="17"/>
      <c r="AC41" s="17"/>
    </row>
    <row r="42" spans="2:29" s="18" customFormat="1" ht="14.25" customHeight="1">
      <c r="B42" s="39"/>
      <c r="C42" s="44">
        <f>IF(H38="","",H38)</f>
      </c>
      <c r="D42" s="41" t="s">
        <v>19</v>
      </c>
      <c r="E42" s="43">
        <f>IF(F38="","",F38)</f>
      </c>
      <c r="F42" s="238"/>
      <c r="G42" s="239"/>
      <c r="H42" s="240"/>
      <c r="I42" s="40">
        <v>21</v>
      </c>
      <c r="J42" s="41" t="s">
        <v>132</v>
      </c>
      <c r="K42" s="42">
        <v>10</v>
      </c>
      <c r="L42" s="44"/>
      <c r="M42" s="41"/>
      <c r="N42" s="43"/>
      <c r="O42" s="41"/>
      <c r="P42" s="43"/>
      <c r="Q42" s="41"/>
      <c r="R42" s="43"/>
      <c r="S42" s="41"/>
      <c r="T42" s="43"/>
      <c r="U42" s="17"/>
      <c r="V42" s="17"/>
      <c r="W42" s="16"/>
      <c r="X42" s="16"/>
      <c r="Y42" s="17"/>
      <c r="Z42" s="68"/>
      <c r="AA42" s="76"/>
      <c r="AB42" s="17"/>
      <c r="AC42" s="17"/>
    </row>
    <row r="43" spans="2:29" s="18" customFormat="1" ht="14.25" customHeight="1">
      <c r="B43" s="25"/>
      <c r="C43" s="29"/>
      <c r="D43" s="30"/>
      <c r="E43" s="31"/>
      <c r="F43" s="29"/>
      <c r="G43" s="30"/>
      <c r="H43" s="31"/>
      <c r="I43" s="232"/>
      <c r="J43" s="233"/>
      <c r="K43" s="234"/>
      <c r="L43" s="29"/>
      <c r="M43" s="30"/>
      <c r="N43" s="31"/>
      <c r="O43" s="30"/>
      <c r="P43" s="31"/>
      <c r="Q43" s="30"/>
      <c r="R43" s="31"/>
      <c r="S43" s="30"/>
      <c r="T43" s="31"/>
      <c r="U43" s="17"/>
      <c r="V43" s="17"/>
      <c r="W43" s="16"/>
      <c r="X43" s="16"/>
      <c r="Y43" s="17"/>
      <c r="Z43" s="68"/>
      <c r="AA43" s="76"/>
      <c r="AB43" s="17"/>
      <c r="AC43" s="17"/>
    </row>
    <row r="44" spans="1:29" s="18" customFormat="1" ht="14.25" customHeight="1">
      <c r="A44" s="60">
        <v>18</v>
      </c>
      <c r="B44" s="32" t="str">
        <f>VLOOKUP(A44,$V$2:$X$47,2)</f>
        <v>徳長  沙都</v>
      </c>
      <c r="C44" s="36">
        <f>K36</f>
        <v>8</v>
      </c>
      <c r="D44" s="34" t="s">
        <v>19</v>
      </c>
      <c r="E44" s="37">
        <f>I36</f>
        <v>21</v>
      </c>
      <c r="F44" s="36">
        <f>K40</f>
        <v>20</v>
      </c>
      <c r="G44" s="34" t="s">
        <v>19</v>
      </c>
      <c r="H44" s="37">
        <f>I40</f>
        <v>22</v>
      </c>
      <c r="I44" s="235"/>
      <c r="J44" s="236"/>
      <c r="K44" s="237"/>
      <c r="L44" s="36"/>
      <c r="M44" s="34"/>
      <c r="N44" s="37"/>
      <c r="O44" s="251" t="s">
        <v>312</v>
      </c>
      <c r="P44" s="252"/>
      <c r="Q44" s="253"/>
      <c r="R44" s="252"/>
      <c r="S44" s="253">
        <v>3</v>
      </c>
      <c r="T44" s="252"/>
      <c r="U44" s="17"/>
      <c r="V44" s="17"/>
      <c r="W44" s="16"/>
      <c r="X44" s="16"/>
      <c r="Y44" s="17"/>
      <c r="Z44" s="68"/>
      <c r="AA44" s="76"/>
      <c r="AB44" s="17"/>
      <c r="AC44" s="17"/>
    </row>
    <row r="45" spans="1:29" s="18" customFormat="1" ht="14.25" customHeight="1">
      <c r="A45" s="84">
        <v>10</v>
      </c>
      <c r="B45" s="38" t="str">
        <f>VLOOKUP(A44,$V$2:$X$47,3)</f>
        <v>(光ジュニア)</v>
      </c>
      <c r="C45" s="36">
        <f>K37</f>
        <v>11</v>
      </c>
      <c r="D45" s="34" t="s">
        <v>19</v>
      </c>
      <c r="E45" s="37">
        <f>I37</f>
        <v>21</v>
      </c>
      <c r="F45" s="36">
        <f>K41</f>
        <v>21</v>
      </c>
      <c r="G45" s="34" t="s">
        <v>19</v>
      </c>
      <c r="H45" s="37">
        <f>I41</f>
        <v>10</v>
      </c>
      <c r="I45" s="235"/>
      <c r="J45" s="236"/>
      <c r="K45" s="237"/>
      <c r="L45" s="36"/>
      <c r="M45" s="34"/>
      <c r="N45" s="37"/>
      <c r="O45" s="253"/>
      <c r="P45" s="252"/>
      <c r="Q45" s="253"/>
      <c r="R45" s="252"/>
      <c r="S45" s="253"/>
      <c r="T45" s="252"/>
      <c r="U45" s="17"/>
      <c r="V45" s="17"/>
      <c r="W45" s="16"/>
      <c r="X45" s="16"/>
      <c r="Y45" s="17"/>
      <c r="Z45" s="68"/>
      <c r="AA45" s="76"/>
      <c r="AB45" s="17"/>
      <c r="AC45" s="17"/>
    </row>
    <row r="46" spans="2:29" s="18" customFormat="1" ht="14.25" customHeight="1">
      <c r="B46" s="39"/>
      <c r="C46" s="44">
        <f>IF(K38="","",K38)</f>
      </c>
      <c r="D46" s="41" t="s">
        <v>19</v>
      </c>
      <c r="E46" s="43">
        <f>IF(I38="","",I38)</f>
      </c>
      <c r="F46" s="44">
        <f>IF(K42="","",K42)</f>
        <v>10</v>
      </c>
      <c r="G46" s="41" t="s">
        <v>19</v>
      </c>
      <c r="H46" s="43">
        <f>IF(I42="","",I42)</f>
        <v>21</v>
      </c>
      <c r="I46" s="238"/>
      <c r="J46" s="239"/>
      <c r="K46" s="240"/>
      <c r="L46" s="44"/>
      <c r="M46" s="41"/>
      <c r="N46" s="43"/>
      <c r="O46" s="41"/>
      <c r="P46" s="43"/>
      <c r="Q46" s="41"/>
      <c r="R46" s="43"/>
      <c r="S46" s="41"/>
      <c r="T46" s="43"/>
      <c r="U46" s="17"/>
      <c r="V46" s="17"/>
      <c r="W46" s="16"/>
      <c r="X46" s="16"/>
      <c r="Y46" s="17"/>
      <c r="Z46" s="68"/>
      <c r="AA46" s="76"/>
      <c r="AB46" s="17"/>
      <c r="AC46" s="17"/>
    </row>
    <row r="47" spans="1:29" s="18" customFormat="1" ht="8.25" customHeight="1">
      <c r="A47" s="46"/>
      <c r="B47" s="3"/>
      <c r="C47" s="34"/>
      <c r="D47" s="34"/>
      <c r="E47" s="34"/>
      <c r="F47" s="34"/>
      <c r="G47" s="34"/>
      <c r="H47" s="34"/>
      <c r="I47" s="34"/>
      <c r="J47" s="34"/>
      <c r="K47" s="34"/>
      <c r="L47" s="93"/>
      <c r="M47" s="93"/>
      <c r="N47" s="93"/>
      <c r="O47" s="34"/>
      <c r="P47" s="34"/>
      <c r="Q47" s="34"/>
      <c r="R47" s="34"/>
      <c r="S47" s="34"/>
      <c r="T47" s="34"/>
      <c r="U47" s="17"/>
      <c r="V47" s="17"/>
      <c r="W47" s="16"/>
      <c r="X47" s="16"/>
      <c r="Y47" s="17"/>
      <c r="Z47" s="68"/>
      <c r="AA47" s="76"/>
      <c r="AB47" s="17"/>
      <c r="AC47" s="17"/>
    </row>
    <row r="48" spans="2:29" s="18" customFormat="1" ht="13.5" customHeight="1">
      <c r="B48" s="259" t="s">
        <v>95</v>
      </c>
      <c r="C48" s="244" t="str">
        <f>B51</f>
        <v>原田　未来</v>
      </c>
      <c r="D48" s="245"/>
      <c r="E48" s="246"/>
      <c r="F48" s="244" t="str">
        <f>B55</f>
        <v>長岡　未夏</v>
      </c>
      <c r="G48" s="245"/>
      <c r="H48" s="246"/>
      <c r="I48" s="244" t="str">
        <f>B59</f>
        <v>瀬戸　香織</v>
      </c>
      <c r="J48" s="245"/>
      <c r="K48" s="246"/>
      <c r="L48" s="244" t="str">
        <f>B63</f>
        <v>柳井　日菜</v>
      </c>
      <c r="M48" s="245"/>
      <c r="N48" s="246"/>
      <c r="O48" s="247" t="s">
        <v>16</v>
      </c>
      <c r="P48" s="248"/>
      <c r="Q48" s="247" t="s">
        <v>17</v>
      </c>
      <c r="R48" s="248"/>
      <c r="S48" s="247" t="s">
        <v>18</v>
      </c>
      <c r="T48" s="248"/>
      <c r="U48" s="17"/>
      <c r="V48" s="17"/>
      <c r="W48" s="16"/>
      <c r="X48" s="16"/>
      <c r="Y48" s="17"/>
      <c r="Z48" s="68"/>
      <c r="AA48" s="76"/>
      <c r="AB48" s="17"/>
      <c r="AC48" s="17"/>
    </row>
    <row r="49" spans="2:29" s="18" customFormat="1" ht="13.5" customHeight="1">
      <c r="B49" s="260"/>
      <c r="C49" s="254" t="str">
        <f>B52</f>
        <v>(BeeKids)</v>
      </c>
      <c r="D49" s="255"/>
      <c r="E49" s="256"/>
      <c r="F49" s="254" t="str">
        <f>B56</f>
        <v>(山口南ジュニア)</v>
      </c>
      <c r="G49" s="255"/>
      <c r="H49" s="256"/>
      <c r="I49" s="254" t="str">
        <f>B60</f>
        <v>(下松ジュニア)</v>
      </c>
      <c r="J49" s="255"/>
      <c r="K49" s="256"/>
      <c r="L49" s="254" t="str">
        <f>B64</f>
        <v>(防府ジュニア)</v>
      </c>
      <c r="M49" s="255"/>
      <c r="N49" s="256"/>
      <c r="O49" s="249"/>
      <c r="P49" s="250"/>
      <c r="Q49" s="249"/>
      <c r="R49" s="250"/>
      <c r="S49" s="249"/>
      <c r="T49" s="250"/>
      <c r="U49" s="17"/>
      <c r="V49" s="17"/>
      <c r="W49" s="16"/>
      <c r="X49" s="16"/>
      <c r="Y49" s="17"/>
      <c r="Z49" s="68"/>
      <c r="AA49" s="76"/>
      <c r="AB49" s="17"/>
      <c r="AC49" s="17"/>
    </row>
    <row r="50" spans="2:29" s="18" customFormat="1" ht="13.5" customHeight="1">
      <c r="B50" s="25"/>
      <c r="C50" s="232"/>
      <c r="D50" s="233"/>
      <c r="E50" s="234"/>
      <c r="F50" s="26">
        <v>4</v>
      </c>
      <c r="G50" s="27"/>
      <c r="H50" s="28"/>
      <c r="I50" s="29">
        <v>13</v>
      </c>
      <c r="J50" s="30"/>
      <c r="K50" s="31"/>
      <c r="L50" s="29">
        <v>22</v>
      </c>
      <c r="M50" s="30"/>
      <c r="N50" s="31"/>
      <c r="O50" s="30"/>
      <c r="P50" s="31"/>
      <c r="Q50" s="30"/>
      <c r="R50" s="31"/>
      <c r="S50" s="30"/>
      <c r="T50" s="31"/>
      <c r="U50" s="17"/>
      <c r="V50" s="17"/>
      <c r="W50" s="16"/>
      <c r="X50" s="16"/>
      <c r="Y50" s="17"/>
      <c r="Z50" s="68"/>
      <c r="AA50" s="76"/>
      <c r="AB50" s="17"/>
      <c r="AC50" s="17"/>
    </row>
    <row r="51" spans="1:29" s="18" customFormat="1" ht="13.5" customHeight="1">
      <c r="A51" s="60">
        <v>8</v>
      </c>
      <c r="B51" s="32" t="str">
        <f>VLOOKUP(A51,$V$2:$X$47,2)</f>
        <v>原田　未来</v>
      </c>
      <c r="C51" s="235"/>
      <c r="D51" s="236"/>
      <c r="E51" s="237"/>
      <c r="F51" s="33">
        <v>21</v>
      </c>
      <c r="G51" s="34" t="s">
        <v>132</v>
      </c>
      <c r="H51" s="35">
        <v>13</v>
      </c>
      <c r="I51" s="33">
        <v>22</v>
      </c>
      <c r="J51" s="34" t="s">
        <v>132</v>
      </c>
      <c r="K51" s="35">
        <v>20</v>
      </c>
      <c r="L51" s="33">
        <v>21</v>
      </c>
      <c r="M51" s="34" t="s">
        <v>132</v>
      </c>
      <c r="N51" s="35">
        <v>8</v>
      </c>
      <c r="O51" s="251" t="s">
        <v>302</v>
      </c>
      <c r="P51" s="252"/>
      <c r="Q51" s="253"/>
      <c r="R51" s="252"/>
      <c r="S51" s="253">
        <v>1</v>
      </c>
      <c r="T51" s="252"/>
      <c r="U51" s="17"/>
      <c r="V51" s="17"/>
      <c r="W51" s="16"/>
      <c r="X51" s="16"/>
      <c r="Y51" s="17"/>
      <c r="Z51" s="68"/>
      <c r="AA51" s="76"/>
      <c r="AB51" s="17"/>
      <c r="AC51" s="17"/>
    </row>
    <row r="52" spans="1:29" s="18" customFormat="1" ht="13.5" customHeight="1">
      <c r="A52" s="84">
        <v>4</v>
      </c>
      <c r="B52" s="38" t="str">
        <f>VLOOKUP(A51,$V$2:$X$47,3)</f>
        <v>(BeeKids)</v>
      </c>
      <c r="C52" s="235"/>
      <c r="D52" s="236"/>
      <c r="E52" s="237"/>
      <c r="F52" s="33">
        <v>21</v>
      </c>
      <c r="G52" s="34" t="s">
        <v>132</v>
      </c>
      <c r="H52" s="35">
        <v>9</v>
      </c>
      <c r="I52" s="33">
        <v>21</v>
      </c>
      <c r="J52" s="34" t="s">
        <v>132</v>
      </c>
      <c r="K52" s="35">
        <v>16</v>
      </c>
      <c r="L52" s="33">
        <v>21</v>
      </c>
      <c r="M52" s="34" t="s">
        <v>132</v>
      </c>
      <c r="N52" s="35">
        <v>8</v>
      </c>
      <c r="O52" s="253"/>
      <c r="P52" s="252"/>
      <c r="Q52" s="253"/>
      <c r="R52" s="252"/>
      <c r="S52" s="253"/>
      <c r="T52" s="252"/>
      <c r="U52" s="17"/>
      <c r="V52" s="17"/>
      <c r="W52" s="16"/>
      <c r="X52" s="16"/>
      <c r="Y52" s="17"/>
      <c r="Z52" s="68"/>
      <c r="AA52" s="76"/>
      <c r="AB52" s="17"/>
      <c r="AC52" s="17"/>
    </row>
    <row r="53" spans="2:29" s="18" customFormat="1" ht="13.5" customHeight="1">
      <c r="B53" s="39"/>
      <c r="C53" s="238"/>
      <c r="D53" s="239"/>
      <c r="E53" s="240"/>
      <c r="F53" s="40"/>
      <c r="G53" s="41" t="s">
        <v>132</v>
      </c>
      <c r="H53" s="42"/>
      <c r="I53" s="40"/>
      <c r="J53" s="41" t="s">
        <v>132</v>
      </c>
      <c r="K53" s="42"/>
      <c r="L53" s="40"/>
      <c r="M53" s="41" t="s">
        <v>132</v>
      </c>
      <c r="N53" s="42"/>
      <c r="O53" s="41"/>
      <c r="P53" s="43"/>
      <c r="Q53" s="41"/>
      <c r="R53" s="43"/>
      <c r="S53" s="41"/>
      <c r="T53" s="43"/>
      <c r="U53" s="17"/>
      <c r="V53" s="17"/>
      <c r="W53" s="16"/>
      <c r="X53" s="16"/>
      <c r="Y53" s="17"/>
      <c r="Z53" s="68"/>
      <c r="AA53" s="76"/>
      <c r="AB53" s="17"/>
      <c r="AC53" s="17"/>
    </row>
    <row r="54" spans="2:29" s="18" customFormat="1" ht="13.5" customHeight="1">
      <c r="B54" s="25"/>
      <c r="C54" s="29"/>
      <c r="D54" s="30"/>
      <c r="E54" s="31"/>
      <c r="F54" s="232"/>
      <c r="G54" s="233"/>
      <c r="H54" s="234"/>
      <c r="I54" s="29">
        <v>23</v>
      </c>
      <c r="J54" s="30"/>
      <c r="K54" s="31"/>
      <c r="L54" s="29">
        <v>14</v>
      </c>
      <c r="M54" s="30"/>
      <c r="N54" s="31"/>
      <c r="O54" s="30"/>
      <c r="P54" s="31"/>
      <c r="Q54" s="30"/>
      <c r="R54" s="31"/>
      <c r="S54" s="30"/>
      <c r="T54" s="31"/>
      <c r="U54" s="17"/>
      <c r="V54" s="17"/>
      <c r="W54" s="16"/>
      <c r="X54" s="16"/>
      <c r="Y54" s="17"/>
      <c r="Z54" s="68"/>
      <c r="AA54" s="76"/>
      <c r="AB54" s="17"/>
      <c r="AC54" s="17"/>
    </row>
    <row r="55" spans="1:29" s="18" customFormat="1" ht="13.5" customHeight="1">
      <c r="A55" s="60">
        <v>14</v>
      </c>
      <c r="B55" s="32" t="str">
        <f>VLOOKUP(A55,$V$2:$X$47,2)</f>
        <v>長岡　未夏</v>
      </c>
      <c r="C55" s="36">
        <f>H51</f>
        <v>13</v>
      </c>
      <c r="D55" s="34" t="s">
        <v>19</v>
      </c>
      <c r="E55" s="37">
        <f>F51</f>
        <v>21</v>
      </c>
      <c r="F55" s="235"/>
      <c r="G55" s="236"/>
      <c r="H55" s="237"/>
      <c r="I55" s="33">
        <v>18</v>
      </c>
      <c r="J55" s="34" t="s">
        <v>132</v>
      </c>
      <c r="K55" s="35">
        <v>21</v>
      </c>
      <c r="L55" s="33">
        <v>16</v>
      </c>
      <c r="M55" s="34" t="s">
        <v>132</v>
      </c>
      <c r="N55" s="35">
        <v>21</v>
      </c>
      <c r="O55" s="251" t="s">
        <v>309</v>
      </c>
      <c r="P55" s="261"/>
      <c r="Q55" s="263"/>
      <c r="R55" s="261"/>
      <c r="S55" s="253">
        <v>4</v>
      </c>
      <c r="T55" s="252"/>
      <c r="U55" s="17"/>
      <c r="V55" s="17"/>
      <c r="W55" s="16"/>
      <c r="X55" s="16"/>
      <c r="Y55" s="17"/>
      <c r="Z55" s="68"/>
      <c r="AA55" s="76"/>
      <c r="AB55" s="17"/>
      <c r="AC55" s="17"/>
    </row>
    <row r="56" spans="1:29" s="18" customFormat="1" ht="13.5" customHeight="1">
      <c r="A56" s="84">
        <v>17</v>
      </c>
      <c r="B56" s="38" t="str">
        <f>VLOOKUP(A55,$V$2:$X$47,3)</f>
        <v>(山口南ジュニア)</v>
      </c>
      <c r="C56" s="36">
        <f>H52</f>
        <v>9</v>
      </c>
      <c r="D56" s="34" t="s">
        <v>19</v>
      </c>
      <c r="E56" s="37">
        <f>F52</f>
        <v>21</v>
      </c>
      <c r="F56" s="235"/>
      <c r="G56" s="236"/>
      <c r="H56" s="237"/>
      <c r="I56" s="33">
        <v>16</v>
      </c>
      <c r="J56" s="34" t="s">
        <v>132</v>
      </c>
      <c r="K56" s="35">
        <v>21</v>
      </c>
      <c r="L56" s="33">
        <v>21</v>
      </c>
      <c r="M56" s="34" t="s">
        <v>132</v>
      </c>
      <c r="N56" s="35">
        <v>13</v>
      </c>
      <c r="O56" s="262"/>
      <c r="P56" s="261"/>
      <c r="Q56" s="262"/>
      <c r="R56" s="261"/>
      <c r="S56" s="253"/>
      <c r="T56" s="252"/>
      <c r="U56" s="17"/>
      <c r="V56" s="17"/>
      <c r="W56" s="16"/>
      <c r="X56" s="16"/>
      <c r="Y56" s="17"/>
      <c r="Z56" s="68"/>
      <c r="AA56" s="76"/>
      <c r="AB56" s="17"/>
      <c r="AC56" s="17"/>
    </row>
    <row r="57" spans="2:29" s="18" customFormat="1" ht="13.5" customHeight="1">
      <c r="B57" s="39"/>
      <c r="C57" s="44">
        <f>IF(H53="","",H53)</f>
      </c>
      <c r="D57" s="41" t="s">
        <v>19</v>
      </c>
      <c r="E57" s="43">
        <f>IF(F53="","",F53)</f>
      </c>
      <c r="F57" s="238"/>
      <c r="G57" s="239"/>
      <c r="H57" s="240"/>
      <c r="I57" s="40"/>
      <c r="J57" s="41" t="s">
        <v>132</v>
      </c>
      <c r="K57" s="42"/>
      <c r="L57" s="40">
        <v>16</v>
      </c>
      <c r="M57" s="41" t="s">
        <v>132</v>
      </c>
      <c r="N57" s="42">
        <v>21</v>
      </c>
      <c r="O57" s="41"/>
      <c r="P57" s="43"/>
      <c r="Q57" s="41"/>
      <c r="R57" s="43"/>
      <c r="S57" s="41"/>
      <c r="T57" s="43"/>
      <c r="U57" s="17"/>
      <c r="V57" s="17"/>
      <c r="W57" s="16"/>
      <c r="X57" s="16"/>
      <c r="Y57" s="17"/>
      <c r="Z57" s="68"/>
      <c r="AA57" s="76"/>
      <c r="AB57" s="17"/>
      <c r="AC57" s="17"/>
    </row>
    <row r="58" spans="2:29" s="18" customFormat="1" ht="13.5" customHeight="1">
      <c r="B58" s="25"/>
      <c r="C58" s="29"/>
      <c r="D58" s="30"/>
      <c r="E58" s="31"/>
      <c r="F58" s="29"/>
      <c r="G58" s="30"/>
      <c r="H58" s="31"/>
      <c r="I58" s="232"/>
      <c r="J58" s="233"/>
      <c r="K58" s="234"/>
      <c r="L58" s="29">
        <v>5</v>
      </c>
      <c r="M58" s="30"/>
      <c r="N58" s="31"/>
      <c r="O58" s="30"/>
      <c r="P58" s="31"/>
      <c r="Q58" s="30"/>
      <c r="R58" s="31"/>
      <c r="S58" s="30"/>
      <c r="T58" s="31"/>
      <c r="U58" s="17"/>
      <c r="V58" s="17"/>
      <c r="W58" s="16"/>
      <c r="X58" s="16"/>
      <c r="Y58" s="17"/>
      <c r="Z58" s="68"/>
      <c r="AA58" s="76"/>
      <c r="AB58" s="17"/>
      <c r="AC58" s="17"/>
    </row>
    <row r="59" spans="1:29" s="18" customFormat="1" ht="13.5" customHeight="1">
      <c r="A59" s="60">
        <v>2</v>
      </c>
      <c r="B59" s="32" t="str">
        <f>VLOOKUP(A59,$V$2:$X$47,2)</f>
        <v>瀬戸　香織</v>
      </c>
      <c r="C59" s="36">
        <f>K51</f>
        <v>20</v>
      </c>
      <c r="D59" s="34" t="s">
        <v>19</v>
      </c>
      <c r="E59" s="37">
        <f>I51</f>
        <v>22</v>
      </c>
      <c r="F59" s="36">
        <f>K55</f>
        <v>21</v>
      </c>
      <c r="G59" s="34" t="s">
        <v>19</v>
      </c>
      <c r="H59" s="37">
        <f>I55</f>
        <v>18</v>
      </c>
      <c r="I59" s="235"/>
      <c r="J59" s="236"/>
      <c r="K59" s="237"/>
      <c r="L59" s="33">
        <v>21</v>
      </c>
      <c r="M59" s="34" t="s">
        <v>132</v>
      </c>
      <c r="N59" s="35">
        <v>19</v>
      </c>
      <c r="O59" s="251" t="s">
        <v>310</v>
      </c>
      <c r="P59" s="252"/>
      <c r="Q59" s="253"/>
      <c r="R59" s="252"/>
      <c r="S59" s="253">
        <v>2</v>
      </c>
      <c r="T59" s="252"/>
      <c r="U59" s="17"/>
      <c r="V59" s="17"/>
      <c r="W59" s="16"/>
      <c r="X59" s="16"/>
      <c r="Y59" s="17"/>
      <c r="Z59" s="68"/>
      <c r="AA59" s="76"/>
      <c r="AB59" s="17"/>
      <c r="AC59" s="17"/>
    </row>
    <row r="60" spans="1:29" s="18" customFormat="1" ht="13.5" customHeight="1">
      <c r="A60" s="84">
        <v>13</v>
      </c>
      <c r="B60" s="38" t="str">
        <f>VLOOKUP(A59,$V$2:$X$47,3)</f>
        <v>(下松ジュニア)</v>
      </c>
      <c r="C60" s="36">
        <f>K52</f>
        <v>16</v>
      </c>
      <c r="D60" s="34" t="s">
        <v>19</v>
      </c>
      <c r="E60" s="37">
        <f>I52</f>
        <v>21</v>
      </c>
      <c r="F60" s="36">
        <f>K56</f>
        <v>21</v>
      </c>
      <c r="G60" s="34" t="s">
        <v>19</v>
      </c>
      <c r="H60" s="37">
        <f>I56</f>
        <v>16</v>
      </c>
      <c r="I60" s="235"/>
      <c r="J60" s="236"/>
      <c r="K60" s="237"/>
      <c r="L60" s="33">
        <v>21</v>
      </c>
      <c r="M60" s="34" t="s">
        <v>132</v>
      </c>
      <c r="N60" s="35">
        <v>15</v>
      </c>
      <c r="O60" s="253"/>
      <c r="P60" s="252"/>
      <c r="Q60" s="253"/>
      <c r="R60" s="252"/>
      <c r="S60" s="253"/>
      <c r="T60" s="252"/>
      <c r="U60" s="17"/>
      <c r="V60" s="17"/>
      <c r="W60" s="16"/>
      <c r="X60" s="16"/>
      <c r="Y60" s="17"/>
      <c r="Z60" s="68"/>
      <c r="AA60" s="76"/>
      <c r="AB60" s="17"/>
      <c r="AC60" s="17"/>
    </row>
    <row r="61" spans="2:29" s="18" customFormat="1" ht="13.5" customHeight="1">
      <c r="B61" s="39"/>
      <c r="C61" s="44">
        <f>IF(K53="","",K53)</f>
      </c>
      <c r="D61" s="41" t="s">
        <v>19</v>
      </c>
      <c r="E61" s="43">
        <f>IF(I53="","",I53)</f>
      </c>
      <c r="F61" s="44">
        <f>IF(K57="","",K57)</f>
      </c>
      <c r="G61" s="41" t="s">
        <v>19</v>
      </c>
      <c r="H61" s="43">
        <f>IF(I57="","",I57)</f>
      </c>
      <c r="I61" s="238"/>
      <c r="J61" s="239"/>
      <c r="K61" s="240"/>
      <c r="L61" s="40"/>
      <c r="M61" s="41" t="s">
        <v>132</v>
      </c>
      <c r="N61" s="42"/>
      <c r="O61" s="41"/>
      <c r="P61" s="43"/>
      <c r="Q61" s="41"/>
      <c r="R61" s="43"/>
      <c r="S61" s="41"/>
      <c r="T61" s="43"/>
      <c r="U61" s="17"/>
      <c r="V61" s="17"/>
      <c r="W61" s="16"/>
      <c r="X61" s="16"/>
      <c r="Y61" s="17"/>
      <c r="Z61" s="68"/>
      <c r="AA61" s="76"/>
      <c r="AB61" s="17"/>
      <c r="AC61" s="17"/>
    </row>
    <row r="62" spans="2:29" s="18" customFormat="1" ht="13.5" customHeight="1">
      <c r="B62" s="25"/>
      <c r="C62" s="29"/>
      <c r="D62" s="30"/>
      <c r="E62" s="31"/>
      <c r="F62" s="29"/>
      <c r="G62" s="30"/>
      <c r="H62" s="31"/>
      <c r="I62" s="29"/>
      <c r="J62" s="30"/>
      <c r="K62" s="31"/>
      <c r="L62" s="232"/>
      <c r="M62" s="233"/>
      <c r="N62" s="234"/>
      <c r="O62" s="30"/>
      <c r="P62" s="31"/>
      <c r="Q62" s="30"/>
      <c r="R62" s="31"/>
      <c r="S62" s="30"/>
      <c r="T62" s="31"/>
      <c r="U62" s="17"/>
      <c r="V62" s="17"/>
      <c r="W62" s="16"/>
      <c r="X62" s="16"/>
      <c r="Y62" s="17"/>
      <c r="Z62" s="68"/>
      <c r="AA62" s="76"/>
      <c r="AB62" s="17"/>
      <c r="AC62" s="17"/>
    </row>
    <row r="63" spans="1:29" s="18" customFormat="1" ht="13.5" customHeight="1">
      <c r="A63" s="60">
        <v>5</v>
      </c>
      <c r="B63" s="32" t="str">
        <f>VLOOKUP(A63,$V$2:$X$47,2)</f>
        <v>柳井　日菜</v>
      </c>
      <c r="C63" s="36">
        <f>N51</f>
        <v>8</v>
      </c>
      <c r="D63" s="34" t="s">
        <v>19</v>
      </c>
      <c r="E63" s="37">
        <f>L51</f>
        <v>21</v>
      </c>
      <c r="F63" s="36">
        <f>N55</f>
        <v>21</v>
      </c>
      <c r="G63" s="34" t="s">
        <v>19</v>
      </c>
      <c r="H63" s="37">
        <f>L55</f>
        <v>16</v>
      </c>
      <c r="I63" s="36">
        <f>N59</f>
        <v>19</v>
      </c>
      <c r="J63" s="34" t="s">
        <v>19</v>
      </c>
      <c r="K63" s="37">
        <f>L59</f>
        <v>21</v>
      </c>
      <c r="L63" s="235"/>
      <c r="M63" s="236"/>
      <c r="N63" s="237"/>
      <c r="O63" s="258" t="s">
        <v>307</v>
      </c>
      <c r="P63" s="252"/>
      <c r="Q63" s="253"/>
      <c r="R63" s="252"/>
      <c r="S63" s="253">
        <v>3</v>
      </c>
      <c r="T63" s="252"/>
      <c r="U63" s="17"/>
      <c r="V63" s="17"/>
      <c r="W63" s="16"/>
      <c r="X63" s="16"/>
      <c r="Y63" s="17"/>
      <c r="Z63" s="68"/>
      <c r="AA63" s="76"/>
      <c r="AB63" s="17"/>
      <c r="AC63" s="17"/>
    </row>
    <row r="64" spans="1:29" s="18" customFormat="1" ht="13.5" customHeight="1">
      <c r="A64" s="84">
        <v>9</v>
      </c>
      <c r="B64" s="38" t="str">
        <f>VLOOKUP(A63,$V$2:$X$47,3)</f>
        <v>(防府ジュニア)</v>
      </c>
      <c r="C64" s="36">
        <f>N52</f>
        <v>8</v>
      </c>
      <c r="D64" s="34" t="s">
        <v>19</v>
      </c>
      <c r="E64" s="37">
        <f>L52</f>
        <v>21</v>
      </c>
      <c r="F64" s="36">
        <f>N56</f>
        <v>13</v>
      </c>
      <c r="G64" s="34" t="s">
        <v>19</v>
      </c>
      <c r="H64" s="37">
        <f>L56</f>
        <v>21</v>
      </c>
      <c r="I64" s="36">
        <f>N60</f>
        <v>15</v>
      </c>
      <c r="J64" s="34" t="s">
        <v>19</v>
      </c>
      <c r="K64" s="37">
        <f>L60</f>
        <v>21</v>
      </c>
      <c r="L64" s="235"/>
      <c r="M64" s="236"/>
      <c r="N64" s="237"/>
      <c r="O64" s="253"/>
      <c r="P64" s="252"/>
      <c r="Q64" s="253"/>
      <c r="R64" s="252"/>
      <c r="S64" s="253"/>
      <c r="T64" s="252"/>
      <c r="U64" s="17"/>
      <c r="V64" s="17"/>
      <c r="W64" s="16"/>
      <c r="X64" s="16"/>
      <c r="Y64" s="17"/>
      <c r="Z64" s="68"/>
      <c r="AA64" s="76"/>
      <c r="AB64" s="17"/>
      <c r="AC64" s="17"/>
    </row>
    <row r="65" spans="2:29" s="18" customFormat="1" ht="13.5" customHeight="1">
      <c r="B65" s="39"/>
      <c r="C65" s="44">
        <f>IF(N53="","",N53)</f>
      </c>
      <c r="D65" s="41" t="s">
        <v>19</v>
      </c>
      <c r="E65" s="43">
        <f>IF(L53="","",L53)</f>
      </c>
      <c r="F65" s="44">
        <f>IF(N57="","",N57)</f>
        <v>21</v>
      </c>
      <c r="G65" s="41" t="s">
        <v>19</v>
      </c>
      <c r="H65" s="43">
        <f>IF(L57="","",L57)</f>
        <v>16</v>
      </c>
      <c r="I65" s="44">
        <f>IF(N61="","",N61)</f>
      </c>
      <c r="J65" s="41" t="s">
        <v>19</v>
      </c>
      <c r="K65" s="43">
        <f>IF(L61="","",L61)</f>
      </c>
      <c r="L65" s="238"/>
      <c r="M65" s="239"/>
      <c r="N65" s="240"/>
      <c r="O65" s="41"/>
      <c r="P65" s="43"/>
      <c r="Q65" s="41"/>
      <c r="R65" s="43"/>
      <c r="S65" s="41"/>
      <c r="T65" s="43"/>
      <c r="U65" s="17"/>
      <c r="V65" s="17"/>
      <c r="W65" s="16"/>
      <c r="X65" s="16"/>
      <c r="Y65" s="17"/>
      <c r="Z65" s="68"/>
      <c r="AA65" s="76"/>
      <c r="AB65" s="17"/>
      <c r="AC65" s="17"/>
    </row>
    <row r="66" spans="1:29" s="18" customFormat="1" ht="8.25" customHeight="1">
      <c r="A66" s="46"/>
      <c r="B66" s="3"/>
      <c r="C66" s="34"/>
      <c r="D66" s="34"/>
      <c r="E66" s="34"/>
      <c r="F66" s="34"/>
      <c r="G66" s="34"/>
      <c r="H66" s="34"/>
      <c r="I66" s="34"/>
      <c r="J66" s="34"/>
      <c r="K66" s="34"/>
      <c r="L66" s="62"/>
      <c r="M66" s="62"/>
      <c r="N66" s="62"/>
      <c r="O66" s="34"/>
      <c r="P66" s="34"/>
      <c r="Q66" s="34"/>
      <c r="R66" s="34"/>
      <c r="S66" s="34"/>
      <c r="T66" s="34"/>
      <c r="U66" s="17"/>
      <c r="V66" s="17"/>
      <c r="W66" s="16"/>
      <c r="X66" s="16"/>
      <c r="Y66" s="17"/>
      <c r="Z66" s="68"/>
      <c r="AA66" s="76"/>
      <c r="AB66" s="17"/>
      <c r="AC66" s="17"/>
    </row>
    <row r="67" spans="2:29" s="18" customFormat="1" ht="13.5" customHeight="1">
      <c r="B67" s="259" t="s">
        <v>96</v>
      </c>
      <c r="C67" s="244" t="str">
        <f>B70</f>
        <v>森野　里美</v>
      </c>
      <c r="D67" s="245"/>
      <c r="E67" s="246"/>
      <c r="F67" s="244" t="str">
        <f>B74</f>
        <v>吉井　すずな</v>
      </c>
      <c r="G67" s="245"/>
      <c r="H67" s="246"/>
      <c r="I67" s="244" t="str">
        <f>B78</f>
        <v>福間　芽生</v>
      </c>
      <c r="J67" s="245"/>
      <c r="K67" s="246"/>
      <c r="L67" s="244" t="str">
        <f>B82</f>
        <v>池田　玲乃</v>
      </c>
      <c r="M67" s="245"/>
      <c r="N67" s="246"/>
      <c r="O67" s="247" t="s">
        <v>16</v>
      </c>
      <c r="P67" s="248"/>
      <c r="Q67" s="247" t="s">
        <v>17</v>
      </c>
      <c r="R67" s="248"/>
      <c r="S67" s="247" t="s">
        <v>18</v>
      </c>
      <c r="T67" s="248"/>
      <c r="U67" s="17"/>
      <c r="V67" s="17"/>
      <c r="W67" s="16"/>
      <c r="X67" s="16"/>
      <c r="Y67" s="17"/>
      <c r="Z67" s="68"/>
      <c r="AA67" s="76"/>
      <c r="AB67" s="17"/>
      <c r="AC67" s="17"/>
    </row>
    <row r="68" spans="2:29" s="18" customFormat="1" ht="13.5" customHeight="1">
      <c r="B68" s="260"/>
      <c r="C68" s="254" t="str">
        <f>B71</f>
        <v>(長府JBC)</v>
      </c>
      <c r="D68" s="255"/>
      <c r="E68" s="256"/>
      <c r="F68" s="254" t="str">
        <f>B75</f>
        <v>(山口南ジュニア)</v>
      </c>
      <c r="G68" s="255"/>
      <c r="H68" s="256"/>
      <c r="I68" s="254" t="str">
        <f>B79</f>
        <v>(山口南ジュニア)</v>
      </c>
      <c r="J68" s="255"/>
      <c r="K68" s="256"/>
      <c r="L68" s="254" t="str">
        <f>B83</f>
        <v>(防府ジュニア)</v>
      </c>
      <c r="M68" s="255"/>
      <c r="N68" s="256"/>
      <c r="O68" s="249"/>
      <c r="P68" s="250"/>
      <c r="Q68" s="249"/>
      <c r="R68" s="250"/>
      <c r="S68" s="249"/>
      <c r="T68" s="250"/>
      <c r="U68" s="17"/>
      <c r="V68" s="17"/>
      <c r="W68" s="16"/>
      <c r="X68" s="16"/>
      <c r="Y68" s="17"/>
      <c r="Z68" s="68"/>
      <c r="AA68" s="76"/>
      <c r="AB68" s="17"/>
      <c r="AC68" s="17"/>
    </row>
    <row r="69" spans="2:29" s="18" customFormat="1" ht="13.5" customHeight="1">
      <c r="B69" s="25"/>
      <c r="C69" s="232"/>
      <c r="D69" s="233"/>
      <c r="E69" s="234"/>
      <c r="F69" s="26">
        <v>6</v>
      </c>
      <c r="G69" s="27"/>
      <c r="H69" s="28"/>
      <c r="I69" s="29">
        <v>15</v>
      </c>
      <c r="J69" s="30"/>
      <c r="K69" s="31"/>
      <c r="L69" s="29">
        <v>24</v>
      </c>
      <c r="M69" s="30"/>
      <c r="N69" s="31"/>
      <c r="O69" s="30"/>
      <c r="P69" s="31"/>
      <c r="Q69" s="30"/>
      <c r="R69" s="31"/>
      <c r="S69" s="30"/>
      <c r="T69" s="31"/>
      <c r="U69" s="17"/>
      <c r="V69" s="17"/>
      <c r="W69" s="16"/>
      <c r="X69" s="16"/>
      <c r="Y69" s="17"/>
      <c r="Z69" s="68"/>
      <c r="AA69" s="76"/>
      <c r="AB69" s="17"/>
      <c r="AC69" s="17"/>
    </row>
    <row r="70" spans="1:29" s="18" customFormat="1" ht="13.5" customHeight="1">
      <c r="A70" s="60">
        <v>20</v>
      </c>
      <c r="B70" s="32" t="str">
        <f>VLOOKUP(A70,$V$2:$X$47,2)</f>
        <v>森野　里美</v>
      </c>
      <c r="C70" s="235"/>
      <c r="D70" s="236"/>
      <c r="E70" s="237"/>
      <c r="F70" s="33">
        <v>18</v>
      </c>
      <c r="G70" s="34" t="s">
        <v>132</v>
      </c>
      <c r="H70" s="35">
        <v>21</v>
      </c>
      <c r="I70" s="33">
        <v>21</v>
      </c>
      <c r="J70" s="34" t="s">
        <v>132</v>
      </c>
      <c r="K70" s="35">
        <v>18</v>
      </c>
      <c r="L70" s="33">
        <v>18</v>
      </c>
      <c r="M70" s="34" t="s">
        <v>132</v>
      </c>
      <c r="N70" s="35">
        <v>21</v>
      </c>
      <c r="O70" s="251" t="s">
        <v>310</v>
      </c>
      <c r="P70" s="252"/>
      <c r="Q70" s="253">
        <v>0.529</v>
      </c>
      <c r="R70" s="252"/>
      <c r="S70" s="253">
        <v>1</v>
      </c>
      <c r="T70" s="252"/>
      <c r="U70" s="17"/>
      <c r="V70" s="159"/>
      <c r="W70" s="16"/>
      <c r="X70" s="16"/>
      <c r="Y70" s="17"/>
      <c r="Z70" s="68"/>
      <c r="AA70" s="76"/>
      <c r="AB70" s="17"/>
      <c r="AC70" s="17"/>
    </row>
    <row r="71" spans="1:29" s="18" customFormat="1" ht="13.5" customHeight="1">
      <c r="A71" s="84">
        <v>5</v>
      </c>
      <c r="B71" s="38" t="str">
        <f>VLOOKUP(A70,$V$2:$X$47,3)</f>
        <v>(長府JBC)</v>
      </c>
      <c r="C71" s="235"/>
      <c r="D71" s="236"/>
      <c r="E71" s="237"/>
      <c r="F71" s="33">
        <v>21</v>
      </c>
      <c r="G71" s="34" t="s">
        <v>132</v>
      </c>
      <c r="H71" s="35">
        <v>12</v>
      </c>
      <c r="I71" s="33">
        <v>21</v>
      </c>
      <c r="J71" s="34" t="s">
        <v>132</v>
      </c>
      <c r="K71" s="35">
        <v>19</v>
      </c>
      <c r="L71" s="33">
        <v>21</v>
      </c>
      <c r="M71" s="34" t="s">
        <v>132</v>
      </c>
      <c r="N71" s="35">
        <v>11</v>
      </c>
      <c r="O71" s="253"/>
      <c r="P71" s="252"/>
      <c r="Q71" s="253"/>
      <c r="R71" s="252"/>
      <c r="S71" s="253"/>
      <c r="T71" s="252"/>
      <c r="U71" s="17"/>
      <c r="V71" s="159" t="s">
        <v>318</v>
      </c>
      <c r="W71" s="16"/>
      <c r="X71" s="16"/>
      <c r="Y71" s="17"/>
      <c r="Z71" s="68"/>
      <c r="AA71" s="76"/>
      <c r="AB71" s="17"/>
      <c r="AC71" s="17"/>
    </row>
    <row r="72" spans="2:29" s="18" customFormat="1" ht="13.5" customHeight="1">
      <c r="B72" s="39"/>
      <c r="C72" s="238"/>
      <c r="D72" s="239"/>
      <c r="E72" s="240"/>
      <c r="F72" s="40">
        <v>21</v>
      </c>
      <c r="G72" s="41" t="s">
        <v>132</v>
      </c>
      <c r="H72" s="42">
        <v>12</v>
      </c>
      <c r="I72" s="40"/>
      <c r="J72" s="41" t="s">
        <v>132</v>
      </c>
      <c r="K72" s="42"/>
      <c r="L72" s="40">
        <v>11</v>
      </c>
      <c r="M72" s="41" t="s">
        <v>132</v>
      </c>
      <c r="N72" s="42">
        <v>21</v>
      </c>
      <c r="O72" s="41"/>
      <c r="P72" s="43"/>
      <c r="Q72" s="41"/>
      <c r="R72" s="43"/>
      <c r="S72" s="41"/>
      <c r="T72" s="43"/>
      <c r="U72" s="17"/>
      <c r="V72" s="159"/>
      <c r="W72" s="16"/>
      <c r="X72" s="16"/>
      <c r="Y72" s="17"/>
      <c r="Z72" s="68"/>
      <c r="AA72" s="76"/>
      <c r="AB72" s="17"/>
      <c r="AC72" s="17"/>
    </row>
    <row r="73" spans="2:29" s="18" customFormat="1" ht="13.5" customHeight="1">
      <c r="B73" s="25"/>
      <c r="C73" s="29"/>
      <c r="D73" s="30"/>
      <c r="E73" s="31"/>
      <c r="F73" s="232"/>
      <c r="G73" s="233"/>
      <c r="H73" s="234"/>
      <c r="I73" s="29">
        <v>25</v>
      </c>
      <c r="J73" s="30"/>
      <c r="K73" s="31"/>
      <c r="L73" s="29">
        <v>16</v>
      </c>
      <c r="M73" s="30"/>
      <c r="N73" s="31"/>
      <c r="O73" s="30"/>
      <c r="P73" s="31"/>
      <c r="Q73" s="30"/>
      <c r="R73" s="31"/>
      <c r="S73" s="30"/>
      <c r="T73" s="31"/>
      <c r="U73" s="17"/>
      <c r="V73" s="159"/>
      <c r="W73" s="16"/>
      <c r="X73" s="16"/>
      <c r="Y73" s="17"/>
      <c r="Z73" s="68"/>
      <c r="AA73" s="76"/>
      <c r="AB73" s="17"/>
      <c r="AC73" s="17"/>
    </row>
    <row r="74" spans="1:29" s="18" customFormat="1" ht="13.5" customHeight="1">
      <c r="A74" s="60">
        <v>16</v>
      </c>
      <c r="B74" s="32" t="str">
        <f>VLOOKUP(A74,$V$2:$X$47,2)</f>
        <v>吉井　すずな</v>
      </c>
      <c r="C74" s="36">
        <f>H70</f>
        <v>21</v>
      </c>
      <c r="D74" s="34" t="s">
        <v>19</v>
      </c>
      <c r="E74" s="37">
        <f>F70</f>
        <v>18</v>
      </c>
      <c r="F74" s="235"/>
      <c r="G74" s="236"/>
      <c r="H74" s="237"/>
      <c r="I74" s="33">
        <v>21</v>
      </c>
      <c r="J74" s="34" t="s">
        <v>132</v>
      </c>
      <c r="K74" s="35">
        <v>16</v>
      </c>
      <c r="L74" s="33">
        <v>13</v>
      </c>
      <c r="M74" s="34" t="s">
        <v>132</v>
      </c>
      <c r="N74" s="35">
        <v>21</v>
      </c>
      <c r="O74" s="251" t="s">
        <v>309</v>
      </c>
      <c r="P74" s="261"/>
      <c r="Q74" s="263"/>
      <c r="R74" s="261"/>
      <c r="S74" s="263">
        <v>4</v>
      </c>
      <c r="T74" s="261"/>
      <c r="U74" s="17"/>
      <c r="V74" s="159"/>
      <c r="W74" s="16"/>
      <c r="X74" s="16"/>
      <c r="Y74" s="17"/>
      <c r="Z74" s="68"/>
      <c r="AA74" s="76"/>
      <c r="AB74" s="17"/>
      <c r="AC74" s="17"/>
    </row>
    <row r="75" spans="1:29" s="18" customFormat="1" ht="13.5" customHeight="1">
      <c r="A75" s="84">
        <v>20</v>
      </c>
      <c r="B75" s="38" t="str">
        <f>VLOOKUP(A74,$V$2:$X$47,3)</f>
        <v>(山口南ジュニア)</v>
      </c>
      <c r="C75" s="36">
        <f>H71</f>
        <v>12</v>
      </c>
      <c r="D75" s="34" t="s">
        <v>19</v>
      </c>
      <c r="E75" s="37">
        <f>F71</f>
        <v>21</v>
      </c>
      <c r="F75" s="235"/>
      <c r="G75" s="236"/>
      <c r="H75" s="237"/>
      <c r="I75" s="33">
        <v>11</v>
      </c>
      <c r="J75" s="34" t="s">
        <v>132</v>
      </c>
      <c r="K75" s="35">
        <v>21</v>
      </c>
      <c r="L75" s="33">
        <v>13</v>
      </c>
      <c r="M75" s="34" t="s">
        <v>132</v>
      </c>
      <c r="N75" s="35">
        <v>21</v>
      </c>
      <c r="O75" s="262"/>
      <c r="P75" s="261"/>
      <c r="Q75" s="262"/>
      <c r="R75" s="261"/>
      <c r="S75" s="262"/>
      <c r="T75" s="261"/>
      <c r="U75" s="17"/>
      <c r="V75" s="159"/>
      <c r="W75" s="16"/>
      <c r="X75" s="16"/>
      <c r="Y75" s="17"/>
      <c r="Z75" s="68"/>
      <c r="AA75" s="76"/>
      <c r="AB75" s="17"/>
      <c r="AC75" s="17"/>
    </row>
    <row r="76" spans="2:29" s="18" customFormat="1" ht="13.5" customHeight="1">
      <c r="B76" s="39"/>
      <c r="C76" s="44">
        <f>IF(H72="","",H72)</f>
        <v>12</v>
      </c>
      <c r="D76" s="41" t="s">
        <v>19</v>
      </c>
      <c r="E76" s="43">
        <f>IF(F72="","",F72)</f>
        <v>21</v>
      </c>
      <c r="F76" s="238"/>
      <c r="G76" s="239"/>
      <c r="H76" s="240"/>
      <c r="I76" s="40">
        <v>8</v>
      </c>
      <c r="J76" s="41" t="s">
        <v>132</v>
      </c>
      <c r="K76" s="42">
        <v>21</v>
      </c>
      <c r="L76" s="40"/>
      <c r="M76" s="41" t="s">
        <v>132</v>
      </c>
      <c r="N76" s="42"/>
      <c r="O76" s="41"/>
      <c r="P76" s="43"/>
      <c r="Q76" s="41"/>
      <c r="R76" s="43"/>
      <c r="S76" s="41"/>
      <c r="T76" s="43"/>
      <c r="U76" s="17"/>
      <c r="V76" s="159"/>
      <c r="W76" s="16"/>
      <c r="X76" s="16"/>
      <c r="Y76" s="17"/>
      <c r="Z76" s="68"/>
      <c r="AA76" s="76"/>
      <c r="AB76" s="17"/>
      <c r="AC76" s="17"/>
    </row>
    <row r="77" spans="2:29" s="18" customFormat="1" ht="13.5" customHeight="1">
      <c r="B77" s="25"/>
      <c r="C77" s="29"/>
      <c r="D77" s="30"/>
      <c r="E77" s="31"/>
      <c r="F77" s="29"/>
      <c r="G77" s="30"/>
      <c r="H77" s="31"/>
      <c r="I77" s="232"/>
      <c r="J77" s="233"/>
      <c r="K77" s="234"/>
      <c r="L77" s="29">
        <v>7</v>
      </c>
      <c r="M77" s="30"/>
      <c r="N77" s="31"/>
      <c r="O77" s="30"/>
      <c r="P77" s="31"/>
      <c r="Q77" s="30"/>
      <c r="R77" s="31"/>
      <c r="S77" s="30"/>
      <c r="T77" s="31"/>
      <c r="U77" s="17"/>
      <c r="V77" s="159"/>
      <c r="W77" s="16"/>
      <c r="X77" s="16"/>
      <c r="Y77" s="17"/>
      <c r="Z77" s="68"/>
      <c r="AA77" s="76"/>
      <c r="AB77" s="17"/>
      <c r="AC77" s="17"/>
    </row>
    <row r="78" spans="1:29" s="18" customFormat="1" ht="13.5" customHeight="1">
      <c r="A78" s="60">
        <v>12</v>
      </c>
      <c r="B78" s="32" t="str">
        <f>VLOOKUP(A78,$V$2:$X$47,2)</f>
        <v>福間　芽生</v>
      </c>
      <c r="C78" s="36">
        <f>K70</f>
        <v>18</v>
      </c>
      <c r="D78" s="34" t="s">
        <v>19</v>
      </c>
      <c r="E78" s="37">
        <f>I70</f>
        <v>21</v>
      </c>
      <c r="F78" s="36">
        <f>K74</f>
        <v>16</v>
      </c>
      <c r="G78" s="34" t="s">
        <v>19</v>
      </c>
      <c r="H78" s="37">
        <f>I74</f>
        <v>21</v>
      </c>
      <c r="I78" s="235"/>
      <c r="J78" s="236"/>
      <c r="K78" s="237"/>
      <c r="L78" s="33">
        <v>14</v>
      </c>
      <c r="M78" s="34" t="s">
        <v>132</v>
      </c>
      <c r="N78" s="35">
        <v>21</v>
      </c>
      <c r="O78" s="251" t="s">
        <v>310</v>
      </c>
      <c r="P78" s="252"/>
      <c r="Q78" s="253"/>
      <c r="R78" s="252"/>
      <c r="S78" s="253">
        <v>3</v>
      </c>
      <c r="T78" s="252"/>
      <c r="U78" s="17"/>
      <c r="V78" s="159"/>
      <c r="W78" s="16"/>
      <c r="X78" s="16"/>
      <c r="Y78" s="17"/>
      <c r="Z78" s="68"/>
      <c r="AA78" s="76"/>
      <c r="AB78" s="17"/>
      <c r="AC78" s="17"/>
    </row>
    <row r="79" spans="1:29" s="18" customFormat="1" ht="13.5" customHeight="1">
      <c r="A79" s="84">
        <v>15</v>
      </c>
      <c r="B79" s="38" t="str">
        <f>VLOOKUP(A78,$V$2:$X$47,3)</f>
        <v>(山口南ジュニア)</v>
      </c>
      <c r="C79" s="36">
        <f>K71</f>
        <v>19</v>
      </c>
      <c r="D79" s="34" t="s">
        <v>19</v>
      </c>
      <c r="E79" s="37">
        <f>I71</f>
        <v>21</v>
      </c>
      <c r="F79" s="36">
        <f>K75</f>
        <v>21</v>
      </c>
      <c r="G79" s="34" t="s">
        <v>19</v>
      </c>
      <c r="H79" s="37">
        <f>I75</f>
        <v>11</v>
      </c>
      <c r="I79" s="235"/>
      <c r="J79" s="236"/>
      <c r="K79" s="237"/>
      <c r="L79" s="33">
        <v>21</v>
      </c>
      <c r="M79" s="34" t="s">
        <v>132</v>
      </c>
      <c r="N79" s="35">
        <v>13</v>
      </c>
      <c r="O79" s="253"/>
      <c r="P79" s="252"/>
      <c r="Q79" s="253"/>
      <c r="R79" s="252"/>
      <c r="S79" s="253"/>
      <c r="T79" s="252"/>
      <c r="U79" s="17"/>
      <c r="V79" s="159" t="s">
        <v>319</v>
      </c>
      <c r="W79" s="16"/>
      <c r="X79" s="16"/>
      <c r="Y79" s="17"/>
      <c r="Z79" s="68"/>
      <c r="AA79" s="76"/>
      <c r="AB79" s="17"/>
      <c r="AC79" s="17"/>
    </row>
    <row r="80" spans="2:29" s="18" customFormat="1" ht="13.5" customHeight="1">
      <c r="B80" s="39"/>
      <c r="C80" s="44">
        <f>IF(K72="","",K72)</f>
      </c>
      <c r="D80" s="41" t="s">
        <v>19</v>
      </c>
      <c r="E80" s="43">
        <f>IF(I72="","",I72)</f>
      </c>
      <c r="F80" s="44">
        <f>IF(K76="","",K76)</f>
        <v>21</v>
      </c>
      <c r="G80" s="41" t="s">
        <v>19</v>
      </c>
      <c r="H80" s="43">
        <f>IF(I76="","",I76)</f>
        <v>8</v>
      </c>
      <c r="I80" s="238"/>
      <c r="J80" s="239"/>
      <c r="K80" s="240"/>
      <c r="L80" s="40">
        <v>22</v>
      </c>
      <c r="M80" s="41" t="s">
        <v>132</v>
      </c>
      <c r="N80" s="42">
        <v>20</v>
      </c>
      <c r="O80" s="41"/>
      <c r="P80" s="43"/>
      <c r="Q80" s="41"/>
      <c r="R80" s="43"/>
      <c r="S80" s="41"/>
      <c r="T80" s="43"/>
      <c r="U80" s="17"/>
      <c r="V80" s="159"/>
      <c r="W80" s="16"/>
      <c r="X80" s="16"/>
      <c r="Y80" s="17"/>
      <c r="Z80" s="68"/>
      <c r="AA80" s="76"/>
      <c r="AB80" s="17"/>
      <c r="AC80" s="17"/>
    </row>
    <row r="81" spans="2:29" s="18" customFormat="1" ht="13.5" customHeight="1">
      <c r="B81" s="25"/>
      <c r="C81" s="29"/>
      <c r="D81" s="30"/>
      <c r="E81" s="31"/>
      <c r="F81" s="29"/>
      <c r="G81" s="30"/>
      <c r="H81" s="31"/>
      <c r="I81" s="29"/>
      <c r="J81" s="30"/>
      <c r="K81" s="31"/>
      <c r="L81" s="232"/>
      <c r="M81" s="233"/>
      <c r="N81" s="234"/>
      <c r="O81" s="30"/>
      <c r="P81" s="31"/>
      <c r="Q81" s="30"/>
      <c r="R81" s="31"/>
      <c r="S81" s="30"/>
      <c r="T81" s="31"/>
      <c r="U81" s="17"/>
      <c r="V81" s="159"/>
      <c r="W81" s="16"/>
      <c r="X81" s="16"/>
      <c r="Y81" s="17"/>
      <c r="Z81" s="68"/>
      <c r="AA81" s="76"/>
      <c r="AB81" s="17"/>
      <c r="AC81" s="17"/>
    </row>
    <row r="82" spans="1:29" s="18" customFormat="1" ht="13.5" customHeight="1">
      <c r="A82" s="60">
        <v>4</v>
      </c>
      <c r="B82" s="32" t="str">
        <f>VLOOKUP(A82,$V$2:$X$47,2)</f>
        <v>池田　玲乃</v>
      </c>
      <c r="C82" s="36">
        <f>N70</f>
        <v>21</v>
      </c>
      <c r="D82" s="34" t="s">
        <v>19</v>
      </c>
      <c r="E82" s="37">
        <f>L70</f>
        <v>18</v>
      </c>
      <c r="F82" s="36">
        <f>N74</f>
        <v>21</v>
      </c>
      <c r="G82" s="34" t="s">
        <v>19</v>
      </c>
      <c r="H82" s="37">
        <f>L74</f>
        <v>13</v>
      </c>
      <c r="I82" s="36">
        <f>N78</f>
        <v>21</v>
      </c>
      <c r="J82" s="34" t="s">
        <v>19</v>
      </c>
      <c r="K82" s="37">
        <f>L78</f>
        <v>14</v>
      </c>
      <c r="L82" s="235"/>
      <c r="M82" s="236"/>
      <c r="N82" s="237"/>
      <c r="O82" s="251" t="s">
        <v>310</v>
      </c>
      <c r="P82" s="252"/>
      <c r="Q82" s="253">
        <v>0.528</v>
      </c>
      <c r="R82" s="252"/>
      <c r="S82" s="253">
        <v>2</v>
      </c>
      <c r="T82" s="252"/>
      <c r="U82" s="17"/>
      <c r="V82" s="159"/>
      <c r="W82" s="16"/>
      <c r="X82" s="16"/>
      <c r="Y82" s="17"/>
      <c r="Z82" s="68"/>
      <c r="AA82" s="76"/>
      <c r="AB82" s="17"/>
      <c r="AC82" s="17"/>
    </row>
    <row r="83" spans="1:29" s="18" customFormat="1" ht="13.5" customHeight="1">
      <c r="A83" s="84">
        <v>8</v>
      </c>
      <c r="B83" s="38" t="str">
        <f>VLOOKUP(A82,$V$2:$X$47,3)</f>
        <v>(防府ジュニア)</v>
      </c>
      <c r="C83" s="36">
        <f>N71</f>
        <v>11</v>
      </c>
      <c r="D83" s="34" t="s">
        <v>19</v>
      </c>
      <c r="E83" s="37">
        <f>L71</f>
        <v>21</v>
      </c>
      <c r="F83" s="36">
        <f>N75</f>
        <v>21</v>
      </c>
      <c r="G83" s="34" t="s">
        <v>19</v>
      </c>
      <c r="H83" s="37">
        <f>L75</f>
        <v>13</v>
      </c>
      <c r="I83" s="36">
        <f>N79</f>
        <v>13</v>
      </c>
      <c r="J83" s="34" t="s">
        <v>19</v>
      </c>
      <c r="K83" s="37">
        <f>L79</f>
        <v>21</v>
      </c>
      <c r="L83" s="235"/>
      <c r="M83" s="236"/>
      <c r="N83" s="237"/>
      <c r="O83" s="253"/>
      <c r="P83" s="252"/>
      <c r="Q83" s="253"/>
      <c r="R83" s="252"/>
      <c r="S83" s="253"/>
      <c r="T83" s="252"/>
      <c r="U83" s="69"/>
      <c r="V83" s="160" t="s">
        <v>318</v>
      </c>
      <c r="W83" s="69"/>
      <c r="X83" s="16"/>
      <c r="Y83" s="16"/>
      <c r="Z83" s="66"/>
      <c r="AA83" s="78"/>
      <c r="AB83" s="16"/>
      <c r="AC83" s="16"/>
    </row>
    <row r="84" spans="2:29" s="18" customFormat="1" ht="13.5" customHeight="1">
      <c r="B84" s="39"/>
      <c r="C84" s="44">
        <f>IF(N72="","",N72)</f>
        <v>21</v>
      </c>
      <c r="D84" s="41" t="s">
        <v>19</v>
      </c>
      <c r="E84" s="43">
        <f>IF(L72="","",L72)</f>
        <v>11</v>
      </c>
      <c r="F84" s="44">
        <f>IF(N76="","",N76)</f>
      </c>
      <c r="G84" s="41" t="s">
        <v>19</v>
      </c>
      <c r="H84" s="43">
        <f>IF(L76="","",L76)</f>
      </c>
      <c r="I84" s="44">
        <f>IF(N80="","",N80)</f>
        <v>20</v>
      </c>
      <c r="J84" s="41" t="s">
        <v>19</v>
      </c>
      <c r="K84" s="43">
        <f>IF(L80="","",L80)</f>
        <v>22</v>
      </c>
      <c r="L84" s="238"/>
      <c r="M84" s="239"/>
      <c r="N84" s="240"/>
      <c r="O84" s="41"/>
      <c r="P84" s="43"/>
      <c r="Q84" s="41"/>
      <c r="R84" s="43"/>
      <c r="S84" s="41"/>
      <c r="T84" s="43"/>
      <c r="U84" s="69"/>
      <c r="V84" s="160"/>
      <c r="W84" s="69"/>
      <c r="X84" s="16"/>
      <c r="Y84" s="16"/>
      <c r="Z84" s="66"/>
      <c r="AA84" s="78"/>
      <c r="AB84" s="16"/>
      <c r="AC84" s="16"/>
    </row>
    <row r="85" spans="1:29" s="18" customFormat="1" ht="8.25" customHeight="1">
      <c r="A85" s="46"/>
      <c r="B85" s="3"/>
      <c r="C85" s="34"/>
      <c r="D85" s="34"/>
      <c r="E85" s="34"/>
      <c r="F85" s="34"/>
      <c r="G85" s="34"/>
      <c r="H85" s="34"/>
      <c r="I85" s="34"/>
      <c r="J85" s="34"/>
      <c r="K85" s="34"/>
      <c r="L85" s="62"/>
      <c r="M85" s="62"/>
      <c r="N85" s="62"/>
      <c r="O85" s="34"/>
      <c r="P85" s="34"/>
      <c r="Q85" s="34"/>
      <c r="R85" s="34"/>
      <c r="S85" s="34"/>
      <c r="T85" s="34"/>
      <c r="U85" s="69"/>
      <c r="V85" s="69"/>
      <c r="W85" s="69"/>
      <c r="X85" s="16"/>
      <c r="Y85" s="16"/>
      <c r="Z85" s="66"/>
      <c r="AA85" s="78"/>
      <c r="AB85" s="16"/>
      <c r="AC85" s="16"/>
    </row>
    <row r="86" spans="2:29" s="18" customFormat="1" ht="13.5" customHeight="1">
      <c r="B86" s="259" t="s">
        <v>97</v>
      </c>
      <c r="C86" s="244" t="str">
        <f>B89</f>
        <v>吉村  真琴</v>
      </c>
      <c r="D86" s="245"/>
      <c r="E86" s="246"/>
      <c r="F86" s="244" t="str">
        <f>B93</f>
        <v>浦田　歩穂</v>
      </c>
      <c r="G86" s="245"/>
      <c r="H86" s="246"/>
      <c r="I86" s="244" t="str">
        <f>B97</f>
        <v>是永　結菜</v>
      </c>
      <c r="J86" s="245"/>
      <c r="K86" s="246"/>
      <c r="L86" s="244" t="str">
        <f>B101</f>
        <v>関　葵子</v>
      </c>
      <c r="M86" s="245"/>
      <c r="N86" s="246"/>
      <c r="O86" s="247" t="s">
        <v>16</v>
      </c>
      <c r="P86" s="248"/>
      <c r="Q86" s="247" t="s">
        <v>17</v>
      </c>
      <c r="R86" s="248"/>
      <c r="S86" s="247" t="s">
        <v>18</v>
      </c>
      <c r="T86" s="248"/>
      <c r="U86" s="69"/>
      <c r="V86" s="69"/>
      <c r="W86" s="69"/>
      <c r="X86" s="16"/>
      <c r="Y86" s="16"/>
      <c r="Z86" s="66"/>
      <c r="AA86" s="78"/>
      <c r="AB86" s="16"/>
      <c r="AC86" s="16"/>
    </row>
    <row r="87" spans="2:29" s="18" customFormat="1" ht="13.5" customHeight="1">
      <c r="B87" s="260"/>
      <c r="C87" s="254" t="str">
        <f>B90</f>
        <v>(下関FJBクラブ)</v>
      </c>
      <c r="D87" s="255"/>
      <c r="E87" s="256"/>
      <c r="F87" s="254" t="str">
        <f>B94</f>
        <v>(BeeKids)</v>
      </c>
      <c r="G87" s="255"/>
      <c r="H87" s="256"/>
      <c r="I87" s="254" t="str">
        <f>B98</f>
        <v>(山口南ジュニア)</v>
      </c>
      <c r="J87" s="255"/>
      <c r="K87" s="256"/>
      <c r="L87" s="254" t="str">
        <f>B102</f>
        <v>(長府JBC)</v>
      </c>
      <c r="M87" s="255"/>
      <c r="N87" s="256"/>
      <c r="O87" s="249"/>
      <c r="P87" s="250"/>
      <c r="Q87" s="249"/>
      <c r="R87" s="250"/>
      <c r="S87" s="249"/>
      <c r="T87" s="250"/>
      <c r="U87" s="69"/>
      <c r="V87" s="69"/>
      <c r="W87" s="69"/>
      <c r="X87" s="16"/>
      <c r="Y87" s="16"/>
      <c r="Z87" s="66"/>
      <c r="AA87" s="78"/>
      <c r="AB87" s="16"/>
      <c r="AC87" s="16"/>
    </row>
    <row r="88" spans="2:29" s="18" customFormat="1" ht="13.5" customHeight="1">
      <c r="B88" s="25"/>
      <c r="C88" s="232"/>
      <c r="D88" s="233"/>
      <c r="E88" s="234"/>
      <c r="F88" s="26">
        <v>8</v>
      </c>
      <c r="G88" s="27"/>
      <c r="H88" s="28"/>
      <c r="I88" s="29">
        <v>17</v>
      </c>
      <c r="J88" s="30"/>
      <c r="K88" s="31"/>
      <c r="L88" s="29">
        <v>26</v>
      </c>
      <c r="M88" s="30"/>
      <c r="N88" s="31"/>
      <c r="O88" s="30"/>
      <c r="P88" s="31"/>
      <c r="Q88" s="30"/>
      <c r="R88" s="31"/>
      <c r="S88" s="30"/>
      <c r="T88" s="31"/>
      <c r="U88" s="69"/>
      <c r="V88" s="69"/>
      <c r="W88" s="69"/>
      <c r="X88" s="16"/>
      <c r="Y88" s="16"/>
      <c r="Z88" s="66"/>
      <c r="AA88" s="78"/>
      <c r="AB88" s="16"/>
      <c r="AC88" s="16"/>
    </row>
    <row r="89" spans="1:29" s="18" customFormat="1" ht="13.5" customHeight="1">
      <c r="A89" s="60">
        <v>17</v>
      </c>
      <c r="B89" s="32" t="str">
        <f>VLOOKUP(A89,$V$2:$X$47,2)</f>
        <v>吉村  真琴</v>
      </c>
      <c r="C89" s="235"/>
      <c r="D89" s="236"/>
      <c r="E89" s="237"/>
      <c r="F89" s="33">
        <v>20</v>
      </c>
      <c r="G89" s="34" t="s">
        <v>132</v>
      </c>
      <c r="H89" s="35">
        <v>22</v>
      </c>
      <c r="I89" s="33">
        <v>21</v>
      </c>
      <c r="J89" s="34" t="s">
        <v>132</v>
      </c>
      <c r="K89" s="35">
        <v>7</v>
      </c>
      <c r="L89" s="33">
        <v>18</v>
      </c>
      <c r="M89" s="34" t="s">
        <v>132</v>
      </c>
      <c r="N89" s="35">
        <v>21</v>
      </c>
      <c r="O89" s="251" t="s">
        <v>320</v>
      </c>
      <c r="P89" s="252"/>
      <c r="Q89" s="253"/>
      <c r="R89" s="252"/>
      <c r="S89" s="253">
        <v>1</v>
      </c>
      <c r="T89" s="252"/>
      <c r="U89" s="69"/>
      <c r="V89" s="69"/>
      <c r="W89" s="69"/>
      <c r="X89" s="16"/>
      <c r="Y89" s="16"/>
      <c r="Z89" s="66"/>
      <c r="AA89" s="78"/>
      <c r="AB89" s="16"/>
      <c r="AC89" s="16"/>
    </row>
    <row r="90" spans="1:29" s="18" customFormat="1" ht="13.5" customHeight="1">
      <c r="A90" s="84">
        <v>6</v>
      </c>
      <c r="B90" s="38" t="str">
        <f>VLOOKUP(A89,$V$2:$X$47,3)</f>
        <v>(下関FJBクラブ)</v>
      </c>
      <c r="C90" s="235"/>
      <c r="D90" s="236"/>
      <c r="E90" s="237"/>
      <c r="F90" s="33">
        <v>21</v>
      </c>
      <c r="G90" s="34" t="s">
        <v>132</v>
      </c>
      <c r="H90" s="35">
        <v>5</v>
      </c>
      <c r="I90" s="33">
        <v>21</v>
      </c>
      <c r="J90" s="34" t="s">
        <v>132</v>
      </c>
      <c r="K90" s="35">
        <v>12</v>
      </c>
      <c r="L90" s="33">
        <v>21</v>
      </c>
      <c r="M90" s="34" t="s">
        <v>132</v>
      </c>
      <c r="N90" s="35">
        <v>17</v>
      </c>
      <c r="O90" s="253"/>
      <c r="P90" s="252"/>
      <c r="Q90" s="253"/>
      <c r="R90" s="252"/>
      <c r="S90" s="253"/>
      <c r="T90" s="252"/>
      <c r="U90" s="69"/>
      <c r="V90" s="69"/>
      <c r="W90" s="69"/>
      <c r="X90" s="16"/>
      <c r="Y90" s="16"/>
      <c r="Z90" s="66"/>
      <c r="AA90" s="78"/>
      <c r="AB90" s="16"/>
      <c r="AC90" s="16"/>
    </row>
    <row r="91" spans="2:29" s="18" customFormat="1" ht="13.5" customHeight="1">
      <c r="B91" s="39"/>
      <c r="C91" s="238"/>
      <c r="D91" s="239"/>
      <c r="E91" s="240"/>
      <c r="F91" s="40">
        <v>21</v>
      </c>
      <c r="G91" s="41" t="s">
        <v>132</v>
      </c>
      <c r="H91" s="42">
        <v>19</v>
      </c>
      <c r="I91" s="40"/>
      <c r="J91" s="41" t="s">
        <v>132</v>
      </c>
      <c r="K91" s="42"/>
      <c r="L91" s="40">
        <v>21</v>
      </c>
      <c r="M91" s="41" t="s">
        <v>132</v>
      </c>
      <c r="N91" s="42">
        <v>12</v>
      </c>
      <c r="O91" s="41"/>
      <c r="P91" s="43"/>
      <c r="Q91" s="41"/>
      <c r="R91" s="43"/>
      <c r="S91" s="41"/>
      <c r="T91" s="43"/>
      <c r="U91" s="69"/>
      <c r="V91" s="69"/>
      <c r="W91" s="69"/>
      <c r="X91" s="16"/>
      <c r="Y91" s="16"/>
      <c r="Z91" s="66"/>
      <c r="AA91" s="78"/>
      <c r="AB91" s="16"/>
      <c r="AC91" s="16"/>
    </row>
    <row r="92" spans="2:29" s="18" customFormat="1" ht="13.5" customHeight="1">
      <c r="B92" s="25"/>
      <c r="C92" s="29"/>
      <c r="D92" s="30"/>
      <c r="E92" s="31"/>
      <c r="F92" s="232"/>
      <c r="G92" s="233"/>
      <c r="H92" s="234"/>
      <c r="I92" s="29">
        <v>27</v>
      </c>
      <c r="J92" s="30"/>
      <c r="K92" s="31"/>
      <c r="L92" s="29">
        <v>18</v>
      </c>
      <c r="M92" s="30"/>
      <c r="N92" s="31"/>
      <c r="O92" s="30"/>
      <c r="P92" s="31"/>
      <c r="Q92" s="30"/>
      <c r="R92" s="31"/>
      <c r="S92" s="30"/>
      <c r="T92" s="31"/>
      <c r="U92" s="69"/>
      <c r="V92" s="69"/>
      <c r="W92" s="69"/>
      <c r="X92" s="16"/>
      <c r="Y92" s="16"/>
      <c r="Z92" s="66"/>
      <c r="AA92" s="78"/>
      <c r="AB92" s="16"/>
      <c r="AC92" s="16"/>
    </row>
    <row r="93" spans="1:29" s="18" customFormat="1" ht="13.5" customHeight="1">
      <c r="A93" s="60">
        <v>9</v>
      </c>
      <c r="B93" s="32" t="str">
        <f>VLOOKUP(A93,$V$2:$X$47,2)</f>
        <v>浦田　歩穂</v>
      </c>
      <c r="C93" s="36">
        <f>H89</f>
        <v>22</v>
      </c>
      <c r="D93" s="34" t="s">
        <v>19</v>
      </c>
      <c r="E93" s="37">
        <f>F89</f>
        <v>20</v>
      </c>
      <c r="F93" s="235"/>
      <c r="G93" s="236"/>
      <c r="H93" s="237"/>
      <c r="I93" s="33">
        <v>21</v>
      </c>
      <c r="J93" s="34" t="s">
        <v>132</v>
      </c>
      <c r="K93" s="35">
        <v>19</v>
      </c>
      <c r="L93" s="33">
        <v>19</v>
      </c>
      <c r="M93" s="34" t="s">
        <v>132</v>
      </c>
      <c r="N93" s="35">
        <v>21</v>
      </c>
      <c r="O93" s="251" t="s">
        <v>321</v>
      </c>
      <c r="P93" s="261"/>
      <c r="Q93" s="263"/>
      <c r="R93" s="261"/>
      <c r="S93" s="253">
        <v>3</v>
      </c>
      <c r="T93" s="252"/>
      <c r="U93" s="69"/>
      <c r="V93" s="69"/>
      <c r="W93" s="69"/>
      <c r="X93" s="16"/>
      <c r="Y93" s="16"/>
      <c r="Z93" s="66"/>
      <c r="AA93" s="78"/>
      <c r="AB93" s="16"/>
      <c r="AC93" s="16"/>
    </row>
    <row r="94" spans="1:29" s="18" customFormat="1" ht="13.5" customHeight="1">
      <c r="A94" s="84">
        <v>18</v>
      </c>
      <c r="B94" s="38" t="str">
        <f>VLOOKUP(A93,$V$2:$X$47,3)</f>
        <v>(BeeKids)</v>
      </c>
      <c r="C94" s="36">
        <f>H90</f>
        <v>5</v>
      </c>
      <c r="D94" s="34" t="s">
        <v>19</v>
      </c>
      <c r="E94" s="37">
        <f>F90</f>
        <v>21</v>
      </c>
      <c r="F94" s="235"/>
      <c r="G94" s="236"/>
      <c r="H94" s="237"/>
      <c r="I94" s="33">
        <v>21</v>
      </c>
      <c r="J94" s="34" t="s">
        <v>132</v>
      </c>
      <c r="K94" s="35">
        <v>9</v>
      </c>
      <c r="L94" s="33">
        <v>7</v>
      </c>
      <c r="M94" s="34" t="s">
        <v>132</v>
      </c>
      <c r="N94" s="35">
        <v>21</v>
      </c>
      <c r="O94" s="262"/>
      <c r="P94" s="261"/>
      <c r="Q94" s="262"/>
      <c r="R94" s="261"/>
      <c r="S94" s="253"/>
      <c r="T94" s="252"/>
      <c r="U94" s="69"/>
      <c r="V94" s="69"/>
      <c r="W94" s="69"/>
      <c r="X94" s="16"/>
      <c r="Y94" s="16"/>
      <c r="Z94" s="66"/>
      <c r="AA94" s="78"/>
      <c r="AB94" s="16"/>
      <c r="AC94" s="16"/>
    </row>
    <row r="95" spans="2:29" s="18" customFormat="1" ht="13.5" customHeight="1">
      <c r="B95" s="39"/>
      <c r="C95" s="44">
        <f>IF(H91="","",H91)</f>
        <v>19</v>
      </c>
      <c r="D95" s="41" t="s">
        <v>19</v>
      </c>
      <c r="E95" s="43">
        <f>IF(F91="","",F91)</f>
        <v>21</v>
      </c>
      <c r="F95" s="238"/>
      <c r="G95" s="239"/>
      <c r="H95" s="240"/>
      <c r="I95" s="40"/>
      <c r="J95" s="41" t="s">
        <v>132</v>
      </c>
      <c r="K95" s="42"/>
      <c r="L95" s="40"/>
      <c r="M95" s="41" t="s">
        <v>132</v>
      </c>
      <c r="N95" s="42"/>
      <c r="O95" s="41"/>
      <c r="P95" s="43"/>
      <c r="Q95" s="41"/>
      <c r="R95" s="43"/>
      <c r="S95" s="41"/>
      <c r="T95" s="43"/>
      <c r="U95" s="69"/>
      <c r="V95" s="69"/>
      <c r="W95" s="69"/>
      <c r="X95" s="16"/>
      <c r="Y95" s="16"/>
      <c r="Z95" s="66"/>
      <c r="AA95" s="78"/>
      <c r="AB95" s="16"/>
      <c r="AC95" s="16"/>
    </row>
    <row r="96" spans="2:29" s="18" customFormat="1" ht="13.5" customHeight="1">
      <c r="B96" s="25"/>
      <c r="C96" s="29"/>
      <c r="D96" s="30"/>
      <c r="E96" s="31"/>
      <c r="F96" s="29"/>
      <c r="G96" s="30"/>
      <c r="H96" s="31"/>
      <c r="I96" s="232"/>
      <c r="J96" s="233"/>
      <c r="K96" s="234"/>
      <c r="L96" s="29">
        <v>9</v>
      </c>
      <c r="M96" s="30"/>
      <c r="N96" s="31"/>
      <c r="O96" s="30"/>
      <c r="P96" s="31"/>
      <c r="Q96" s="30"/>
      <c r="R96" s="31"/>
      <c r="S96" s="30"/>
      <c r="T96" s="31"/>
      <c r="U96" s="69"/>
      <c r="V96" s="69"/>
      <c r="W96" s="69"/>
      <c r="X96" s="16"/>
      <c r="Y96" s="16"/>
      <c r="Z96" s="66"/>
      <c r="AA96" s="78"/>
      <c r="AB96" s="16"/>
      <c r="AC96" s="16"/>
    </row>
    <row r="97" spans="1:29" s="18" customFormat="1" ht="13.5" customHeight="1">
      <c r="A97" s="60">
        <v>11</v>
      </c>
      <c r="B97" s="32" t="str">
        <f>VLOOKUP(A97,$V$2:$X$47,2)</f>
        <v>是永　結菜</v>
      </c>
      <c r="C97" s="36">
        <f>K89</f>
        <v>7</v>
      </c>
      <c r="D97" s="34" t="s">
        <v>19</v>
      </c>
      <c r="E97" s="37">
        <f>I89</f>
        <v>21</v>
      </c>
      <c r="F97" s="36">
        <f>K93</f>
        <v>19</v>
      </c>
      <c r="G97" s="34" t="s">
        <v>19</v>
      </c>
      <c r="H97" s="37">
        <f>I93</f>
        <v>21</v>
      </c>
      <c r="I97" s="235"/>
      <c r="J97" s="236"/>
      <c r="K97" s="237"/>
      <c r="L97" s="33">
        <v>14</v>
      </c>
      <c r="M97" s="34" t="s">
        <v>132</v>
      </c>
      <c r="N97" s="35">
        <v>21</v>
      </c>
      <c r="O97" s="251" t="s">
        <v>322</v>
      </c>
      <c r="P97" s="252"/>
      <c r="Q97" s="253"/>
      <c r="R97" s="252"/>
      <c r="S97" s="253">
        <v>4</v>
      </c>
      <c r="T97" s="252"/>
      <c r="U97" s="23"/>
      <c r="V97" s="23"/>
      <c r="W97" s="69"/>
      <c r="X97" s="16"/>
      <c r="Y97" s="17"/>
      <c r="Z97" s="68"/>
      <c r="AA97" s="76"/>
      <c r="AB97" s="17"/>
      <c r="AC97" s="17"/>
    </row>
    <row r="98" spans="1:29" s="18" customFormat="1" ht="13.5" customHeight="1">
      <c r="A98" s="84">
        <v>14</v>
      </c>
      <c r="B98" s="38" t="str">
        <f>VLOOKUP(A97,$V$2:$X$47,3)</f>
        <v>(山口南ジュニア)</v>
      </c>
      <c r="C98" s="36">
        <f>K90</f>
        <v>12</v>
      </c>
      <c r="D98" s="34" t="s">
        <v>19</v>
      </c>
      <c r="E98" s="37">
        <f>I90</f>
        <v>21</v>
      </c>
      <c r="F98" s="36">
        <f>K94</f>
        <v>9</v>
      </c>
      <c r="G98" s="34" t="s">
        <v>19</v>
      </c>
      <c r="H98" s="37">
        <f>I94</f>
        <v>21</v>
      </c>
      <c r="I98" s="235"/>
      <c r="J98" s="236"/>
      <c r="K98" s="237"/>
      <c r="L98" s="33">
        <v>18</v>
      </c>
      <c r="M98" s="34" t="s">
        <v>132</v>
      </c>
      <c r="N98" s="35">
        <v>21</v>
      </c>
      <c r="O98" s="253"/>
      <c r="P98" s="252"/>
      <c r="Q98" s="253"/>
      <c r="R98" s="252"/>
      <c r="S98" s="253"/>
      <c r="T98" s="252"/>
      <c r="U98" s="17"/>
      <c r="V98" s="17"/>
      <c r="W98" s="16"/>
      <c r="X98" s="16"/>
      <c r="Y98" s="17"/>
      <c r="Z98" s="68"/>
      <c r="AA98" s="76"/>
      <c r="AB98" s="17"/>
      <c r="AC98" s="17"/>
    </row>
    <row r="99" spans="2:29" s="18" customFormat="1" ht="13.5" customHeight="1">
      <c r="B99" s="39"/>
      <c r="C99" s="44">
        <f>IF(K91="","",K91)</f>
      </c>
      <c r="D99" s="41" t="s">
        <v>19</v>
      </c>
      <c r="E99" s="43">
        <f>IF(I91="","",I91)</f>
      </c>
      <c r="F99" s="44">
        <f>IF(K95="","",K95)</f>
      </c>
      <c r="G99" s="41" t="s">
        <v>19</v>
      </c>
      <c r="H99" s="43">
        <f>IF(I95="","",I95)</f>
      </c>
      <c r="I99" s="238"/>
      <c r="J99" s="239"/>
      <c r="K99" s="240"/>
      <c r="L99" s="40"/>
      <c r="M99" s="41" t="s">
        <v>132</v>
      </c>
      <c r="N99" s="42"/>
      <c r="O99" s="41"/>
      <c r="P99" s="43"/>
      <c r="Q99" s="41"/>
      <c r="R99" s="43"/>
      <c r="S99" s="41"/>
      <c r="T99" s="43"/>
      <c r="U99" s="17"/>
      <c r="V99" s="17"/>
      <c r="W99" s="16"/>
      <c r="X99" s="16"/>
      <c r="Y99" s="17"/>
      <c r="Z99" s="68"/>
      <c r="AA99" s="76"/>
      <c r="AB99" s="17"/>
      <c r="AC99" s="17"/>
    </row>
    <row r="100" spans="2:29" s="18" customFormat="1" ht="13.5" customHeight="1">
      <c r="B100" s="25"/>
      <c r="C100" s="29"/>
      <c r="D100" s="30"/>
      <c r="E100" s="31"/>
      <c r="F100" s="29"/>
      <c r="G100" s="30"/>
      <c r="H100" s="31"/>
      <c r="I100" s="29"/>
      <c r="J100" s="30"/>
      <c r="K100" s="31"/>
      <c r="L100" s="232"/>
      <c r="M100" s="233"/>
      <c r="N100" s="234"/>
      <c r="O100" s="30"/>
      <c r="P100" s="31"/>
      <c r="Q100" s="30"/>
      <c r="R100" s="31"/>
      <c r="S100" s="30"/>
      <c r="T100" s="31"/>
      <c r="U100" s="16"/>
      <c r="V100" s="16"/>
      <c r="W100" s="16"/>
      <c r="X100" s="16"/>
      <c r="Y100" s="16"/>
      <c r="Z100" s="66"/>
      <c r="AA100" s="78"/>
      <c r="AB100" s="16"/>
      <c r="AC100" s="16"/>
    </row>
    <row r="101" spans="1:29" s="18" customFormat="1" ht="13.5" customHeight="1">
      <c r="A101" s="60">
        <v>21</v>
      </c>
      <c r="B101" s="32" t="str">
        <f>VLOOKUP(A101,$V$2:$X$47,2)</f>
        <v>関　葵子</v>
      </c>
      <c r="C101" s="36">
        <f>N89</f>
        <v>21</v>
      </c>
      <c r="D101" s="34" t="s">
        <v>19</v>
      </c>
      <c r="E101" s="37">
        <f>L89</f>
        <v>18</v>
      </c>
      <c r="F101" s="36">
        <f>N93</f>
        <v>21</v>
      </c>
      <c r="G101" s="34" t="s">
        <v>19</v>
      </c>
      <c r="H101" s="37">
        <f>L93</f>
        <v>19</v>
      </c>
      <c r="I101" s="36">
        <f>N97</f>
        <v>21</v>
      </c>
      <c r="J101" s="34" t="s">
        <v>19</v>
      </c>
      <c r="K101" s="37">
        <f>L97</f>
        <v>14</v>
      </c>
      <c r="L101" s="235"/>
      <c r="M101" s="236"/>
      <c r="N101" s="237"/>
      <c r="O101" s="251" t="s">
        <v>310</v>
      </c>
      <c r="P101" s="252"/>
      <c r="Q101" s="253"/>
      <c r="R101" s="252"/>
      <c r="S101" s="253">
        <v>2</v>
      </c>
      <c r="T101" s="252"/>
      <c r="U101" s="16"/>
      <c r="V101" s="16"/>
      <c r="W101" s="16"/>
      <c r="X101" s="16"/>
      <c r="Y101" s="16"/>
      <c r="Z101" s="66"/>
      <c r="AA101" s="78"/>
      <c r="AB101" s="16"/>
      <c r="AC101" s="16"/>
    </row>
    <row r="102" spans="1:29" s="18" customFormat="1" ht="13.5" customHeight="1">
      <c r="A102" s="84">
        <v>7</v>
      </c>
      <c r="B102" s="38" t="str">
        <f>VLOOKUP(A101,$V$2:$X$47,3)</f>
        <v>(長府JBC)</v>
      </c>
      <c r="C102" s="36">
        <f>N90</f>
        <v>17</v>
      </c>
      <c r="D102" s="34" t="s">
        <v>19</v>
      </c>
      <c r="E102" s="37">
        <f>L90</f>
        <v>21</v>
      </c>
      <c r="F102" s="36">
        <f>N94</f>
        <v>21</v>
      </c>
      <c r="G102" s="34" t="s">
        <v>19</v>
      </c>
      <c r="H102" s="37">
        <f>L94</f>
        <v>7</v>
      </c>
      <c r="I102" s="36">
        <f>N98</f>
        <v>21</v>
      </c>
      <c r="J102" s="34" t="s">
        <v>19</v>
      </c>
      <c r="K102" s="37">
        <f>L98</f>
        <v>18</v>
      </c>
      <c r="L102" s="235"/>
      <c r="M102" s="236"/>
      <c r="N102" s="237"/>
      <c r="O102" s="253"/>
      <c r="P102" s="252"/>
      <c r="Q102" s="253"/>
      <c r="R102" s="252"/>
      <c r="S102" s="253"/>
      <c r="T102" s="252"/>
      <c r="U102" s="16"/>
      <c r="V102" s="16"/>
      <c r="W102" s="16"/>
      <c r="X102" s="16"/>
      <c r="Y102" s="16"/>
      <c r="Z102" s="66"/>
      <c r="AA102" s="78"/>
      <c r="AB102" s="16"/>
      <c r="AC102" s="16"/>
    </row>
    <row r="103" spans="2:29" s="18" customFormat="1" ht="13.5" customHeight="1">
      <c r="B103" s="39"/>
      <c r="C103" s="44">
        <f>IF(N91="","",N91)</f>
        <v>12</v>
      </c>
      <c r="D103" s="41" t="s">
        <v>19</v>
      </c>
      <c r="E103" s="43">
        <f>IF(L91="","",L91)</f>
        <v>21</v>
      </c>
      <c r="F103" s="44">
        <f>IF(N95="","",N95)</f>
      </c>
      <c r="G103" s="41" t="s">
        <v>19</v>
      </c>
      <c r="H103" s="43">
        <f>IF(L95="","",L95)</f>
      </c>
      <c r="I103" s="44">
        <f>IF(N99="","",N99)</f>
      </c>
      <c r="J103" s="41" t="s">
        <v>19</v>
      </c>
      <c r="K103" s="43">
        <f>IF(L99="","",L99)</f>
      </c>
      <c r="L103" s="238"/>
      <c r="M103" s="239"/>
      <c r="N103" s="240"/>
      <c r="O103" s="41"/>
      <c r="P103" s="43"/>
      <c r="Q103" s="41"/>
      <c r="R103" s="43"/>
      <c r="S103" s="41"/>
      <c r="T103" s="43"/>
      <c r="U103" s="16"/>
      <c r="V103" s="16"/>
      <c r="W103" s="16"/>
      <c r="X103" s="16"/>
      <c r="Y103" s="16"/>
      <c r="Z103" s="66"/>
      <c r="AA103" s="78"/>
      <c r="AB103" s="16"/>
      <c r="AC103" s="16"/>
    </row>
    <row r="104" spans="2:29" s="18" customFormat="1" ht="8.25" customHeight="1">
      <c r="B104" s="3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16"/>
      <c r="V104" s="16"/>
      <c r="W104" s="16"/>
      <c r="X104" s="16"/>
      <c r="Y104" s="16"/>
      <c r="Z104" s="66"/>
      <c r="AA104" s="78"/>
      <c r="AB104" s="16"/>
      <c r="AC104" s="16"/>
    </row>
    <row r="105" spans="2:8" ht="12.75" customHeight="1">
      <c r="B105" s="19" t="s">
        <v>91</v>
      </c>
      <c r="H105" s="18" t="s">
        <v>20</v>
      </c>
    </row>
    <row r="106" ht="12.75" customHeight="1">
      <c r="B106" s="19"/>
    </row>
    <row r="107" spans="2:15" ht="12.75" customHeight="1" thickBot="1">
      <c r="B107" s="88" t="s">
        <v>1</v>
      </c>
      <c r="C107" s="111"/>
      <c r="D107" s="111"/>
      <c r="E107" s="111"/>
      <c r="F107" s="46"/>
      <c r="L107" s="111"/>
      <c r="M107" s="111"/>
      <c r="N107" s="111"/>
      <c r="O107" s="88" t="s">
        <v>5</v>
      </c>
    </row>
    <row r="108" spans="2:15" ht="12.75" customHeight="1" thickTop="1">
      <c r="B108" s="89" t="s">
        <v>236</v>
      </c>
      <c r="E108" s="112"/>
      <c r="F108" s="17"/>
      <c r="K108" s="113"/>
      <c r="O108" s="89" t="s">
        <v>236</v>
      </c>
    </row>
    <row r="109" spans="2:15" ht="12.75" customHeight="1">
      <c r="B109" s="46"/>
      <c r="D109" s="17" t="s">
        <v>359</v>
      </c>
      <c r="E109" s="113"/>
      <c r="F109" s="17"/>
      <c r="K109" s="113"/>
      <c r="L109" s="17" t="s">
        <v>346</v>
      </c>
      <c r="O109" s="17"/>
    </row>
    <row r="110" spans="2:15" ht="12.75" customHeight="1" thickBot="1">
      <c r="B110" s="88" t="s">
        <v>102</v>
      </c>
      <c r="D110" s="17" t="s">
        <v>341</v>
      </c>
      <c r="E110" s="113"/>
      <c r="F110" s="17"/>
      <c r="K110" s="136"/>
      <c r="L110" s="9" t="s">
        <v>366</v>
      </c>
      <c r="M110" s="122"/>
      <c r="N110" s="111"/>
      <c r="O110" s="88" t="s">
        <v>25</v>
      </c>
    </row>
    <row r="111" spans="2:15" ht="12.75" customHeight="1" thickTop="1">
      <c r="B111" s="89" t="s">
        <v>245</v>
      </c>
      <c r="C111" s="51"/>
      <c r="D111" s="71"/>
      <c r="E111" s="64"/>
      <c r="F111" s="161"/>
      <c r="K111" s="152"/>
      <c r="L111" s="123"/>
      <c r="M111" s="4" t="s">
        <v>346</v>
      </c>
      <c r="N111" s="46"/>
      <c r="O111" s="89" t="s">
        <v>235</v>
      </c>
    </row>
    <row r="112" spans="2:15" ht="12.75" customHeight="1" thickBot="1">
      <c r="B112" s="46"/>
      <c r="C112" s="16" t="s">
        <v>343</v>
      </c>
      <c r="D112" s="64"/>
      <c r="E112" s="64"/>
      <c r="F112" s="128"/>
      <c r="K112" s="94"/>
      <c r="L112" s="123"/>
      <c r="M112" s="4" t="s">
        <v>347</v>
      </c>
      <c r="N112" s="46"/>
      <c r="O112" s="17"/>
    </row>
    <row r="113" spans="2:15" ht="12.75" customHeight="1" thickTop="1">
      <c r="B113" s="46"/>
      <c r="C113" s="16" t="s">
        <v>344</v>
      </c>
      <c r="D113" s="113"/>
      <c r="E113" s="149"/>
      <c r="F113" s="128"/>
      <c r="H113" s="88" t="s">
        <v>24</v>
      </c>
      <c r="K113" s="54"/>
      <c r="L113" s="134"/>
      <c r="M113" s="53" t="s">
        <v>344</v>
      </c>
      <c r="N113" s="46"/>
      <c r="O113" s="17"/>
    </row>
    <row r="114" spans="2:15" ht="12.75" customHeight="1" thickBot="1">
      <c r="B114" s="88" t="s">
        <v>44</v>
      </c>
      <c r="C114" s="16" t="s">
        <v>345</v>
      </c>
      <c r="D114" s="148"/>
      <c r="F114" s="128"/>
      <c r="H114" s="89" t="s">
        <v>239</v>
      </c>
      <c r="K114" s="54"/>
      <c r="L114" s="24"/>
      <c r="M114" s="55"/>
      <c r="N114" s="49"/>
      <c r="O114" s="88" t="s">
        <v>47</v>
      </c>
    </row>
    <row r="115" spans="2:15" ht="12.75" customHeight="1" thickBot="1" thickTop="1">
      <c r="B115" s="89" t="s">
        <v>244</v>
      </c>
      <c r="C115" s="117"/>
      <c r="D115" s="117"/>
      <c r="E115" s="17" t="s">
        <v>342</v>
      </c>
      <c r="F115" s="128"/>
      <c r="G115" s="49"/>
      <c r="H115" s="49"/>
      <c r="I115" s="140"/>
      <c r="J115" s="147"/>
      <c r="K115" s="53" t="s">
        <v>339</v>
      </c>
      <c r="L115" s="24"/>
      <c r="M115" s="24"/>
      <c r="O115" s="89" t="s">
        <v>246</v>
      </c>
    </row>
    <row r="116" spans="2:13" ht="12.75" customHeight="1" thickTop="1">
      <c r="B116" s="46"/>
      <c r="E116" s="17" t="s">
        <v>370</v>
      </c>
      <c r="F116" s="59"/>
      <c r="H116" s="17" t="s">
        <v>366</v>
      </c>
      <c r="J116" s="113"/>
      <c r="K116" s="4" t="s">
        <v>373</v>
      </c>
      <c r="L116" s="24"/>
      <c r="M116" s="24"/>
    </row>
    <row r="117" spans="2:15" ht="12.75" customHeight="1" thickBot="1">
      <c r="B117" s="88" t="s">
        <v>45</v>
      </c>
      <c r="F117" s="59"/>
      <c r="H117" s="17" t="s">
        <v>379</v>
      </c>
      <c r="J117" s="113"/>
      <c r="K117" s="5"/>
      <c r="L117" s="24"/>
      <c r="M117" s="24"/>
      <c r="O117" s="88" t="s">
        <v>100</v>
      </c>
    </row>
    <row r="118" spans="2:15" ht="12.75" customHeight="1" thickTop="1">
      <c r="B118" s="89" t="s">
        <v>244</v>
      </c>
      <c r="C118" s="117"/>
      <c r="D118" s="112"/>
      <c r="F118" s="59"/>
      <c r="H118" s="17" t="s">
        <v>347</v>
      </c>
      <c r="J118" s="113"/>
      <c r="K118" s="5"/>
      <c r="L118" s="24"/>
      <c r="M118" s="58"/>
      <c r="N118" s="51"/>
      <c r="O118" s="90" t="s">
        <v>253</v>
      </c>
    </row>
    <row r="119" spans="2:14" ht="12.75" customHeight="1" thickBot="1">
      <c r="B119" s="46"/>
      <c r="C119" s="16" t="s">
        <v>341</v>
      </c>
      <c r="D119" s="46"/>
      <c r="E119" s="133"/>
      <c r="F119" s="59"/>
      <c r="J119" s="113"/>
      <c r="K119" s="5"/>
      <c r="L119" s="52"/>
      <c r="M119" s="53" t="s">
        <v>345</v>
      </c>
      <c r="N119" s="46"/>
    </row>
    <row r="120" spans="2:14" ht="12.75" customHeight="1" thickTop="1">
      <c r="B120" s="46"/>
      <c r="C120" s="16" t="s">
        <v>342</v>
      </c>
      <c r="D120" s="64"/>
      <c r="E120" s="125"/>
      <c r="F120" s="59"/>
      <c r="J120" s="113"/>
      <c r="K120" s="52"/>
      <c r="L120" s="176"/>
      <c r="M120" s="127" t="s">
        <v>350</v>
      </c>
      <c r="N120" s="46"/>
    </row>
    <row r="121" spans="2:15" ht="12.75" customHeight="1" thickBot="1">
      <c r="B121" s="88" t="s">
        <v>104</v>
      </c>
      <c r="C121" s="49"/>
      <c r="D121" s="57"/>
      <c r="E121" s="64"/>
      <c r="F121" s="59"/>
      <c r="J121" s="113"/>
      <c r="K121" s="126"/>
      <c r="L121" s="123"/>
      <c r="M121" s="177" t="s">
        <v>351</v>
      </c>
      <c r="N121" s="46"/>
      <c r="O121" s="88" t="s">
        <v>98</v>
      </c>
    </row>
    <row r="122" spans="2:15" ht="12.75" customHeight="1" thickTop="1">
      <c r="B122" s="89" t="s">
        <v>245</v>
      </c>
      <c r="D122" s="17" t="s">
        <v>367</v>
      </c>
      <c r="E122" s="113"/>
      <c r="F122" s="172"/>
      <c r="K122" s="135"/>
      <c r="L122" s="9" t="s">
        <v>364</v>
      </c>
      <c r="M122" s="24"/>
      <c r="N122" s="117"/>
      <c r="O122" s="89" t="s">
        <v>235</v>
      </c>
    </row>
    <row r="123" spans="2:13" ht="12.75" customHeight="1">
      <c r="B123" s="46"/>
      <c r="D123" s="17" t="s">
        <v>368</v>
      </c>
      <c r="E123" s="113"/>
      <c r="F123" s="17"/>
      <c r="K123" s="136"/>
      <c r="L123" s="9" t="s">
        <v>365</v>
      </c>
      <c r="M123" s="24"/>
    </row>
    <row r="124" spans="2:15" ht="12.75" customHeight="1" thickBot="1">
      <c r="B124" s="88" t="s">
        <v>13</v>
      </c>
      <c r="C124" s="111"/>
      <c r="D124" s="111"/>
      <c r="E124" s="148"/>
      <c r="F124" s="17"/>
      <c r="K124" s="113"/>
      <c r="L124" s="111"/>
      <c r="M124" s="111"/>
      <c r="N124" s="111"/>
      <c r="O124" s="88" t="s">
        <v>24</v>
      </c>
    </row>
    <row r="125" spans="2:15" ht="12.75" customHeight="1" thickTop="1">
      <c r="B125" s="89" t="s">
        <v>236</v>
      </c>
      <c r="O125" s="89" t="s">
        <v>239</v>
      </c>
    </row>
    <row r="126" spans="2:19" ht="12.75" customHeight="1">
      <c r="B126" s="16"/>
      <c r="C126" s="46"/>
      <c r="D126" s="46"/>
      <c r="E126" s="46"/>
      <c r="F126" s="5"/>
      <c r="G126" s="16"/>
      <c r="H126" s="46"/>
      <c r="I126" s="46"/>
      <c r="J126" s="5"/>
      <c r="K126" s="47"/>
      <c r="L126" s="5"/>
      <c r="M126" s="5"/>
      <c r="N126" s="5"/>
      <c r="O126" s="16"/>
      <c r="P126" s="16"/>
      <c r="Q126" s="16"/>
      <c r="R126" s="46"/>
      <c r="S126" s="46"/>
    </row>
    <row r="127" spans="2:18" ht="17.25" customHeight="1">
      <c r="B127" s="19" t="s">
        <v>92</v>
      </c>
      <c r="H127" s="18" t="s">
        <v>20</v>
      </c>
      <c r="O127" s="46"/>
      <c r="P127" s="46"/>
      <c r="Q127" s="46"/>
      <c r="R127" s="46"/>
    </row>
    <row r="128" spans="2:8" ht="13.5" customHeight="1">
      <c r="B128" s="1"/>
      <c r="C128" s="46"/>
      <c r="D128" s="46"/>
      <c r="E128" s="46"/>
      <c r="H128" s="88" t="s">
        <v>5</v>
      </c>
    </row>
    <row r="129" spans="1:29" s="16" customFormat="1" ht="14.25" customHeight="1" thickBot="1">
      <c r="A129" s="46"/>
      <c r="B129" s="88" t="s">
        <v>13</v>
      </c>
      <c r="C129" s="48"/>
      <c r="D129" s="48"/>
      <c r="E129" s="48"/>
      <c r="F129" s="48"/>
      <c r="G129" s="48"/>
      <c r="H129" s="86"/>
      <c r="I129" s="140"/>
      <c r="J129" s="111"/>
      <c r="K129" s="111"/>
      <c r="L129" s="111"/>
      <c r="M129" s="111"/>
      <c r="N129" s="111"/>
      <c r="O129" s="88" t="s">
        <v>5</v>
      </c>
      <c r="R129" s="46"/>
      <c r="S129" s="46"/>
      <c r="T129" s="46"/>
      <c r="U129" s="17"/>
      <c r="V129" s="17"/>
      <c r="Y129" s="17"/>
      <c r="Z129" s="68"/>
      <c r="AA129" s="76"/>
      <c r="AB129" s="17"/>
      <c r="AC129" s="17"/>
    </row>
    <row r="130" spans="1:29" s="16" customFormat="1" ht="14.25" customHeight="1" thickTop="1">
      <c r="A130" s="46"/>
      <c r="B130" s="89" t="s">
        <v>236</v>
      </c>
      <c r="C130" s="46"/>
      <c r="D130" s="46"/>
      <c r="E130" s="46"/>
      <c r="F130" s="46"/>
      <c r="H130" s="16" t="s">
        <v>367</v>
      </c>
      <c r="K130" s="46"/>
      <c r="L130" s="3"/>
      <c r="M130" s="46"/>
      <c r="N130" s="46"/>
      <c r="O130" s="89" t="s">
        <v>236</v>
      </c>
      <c r="P130" s="46"/>
      <c r="Q130" s="46"/>
      <c r="R130" s="46"/>
      <c r="S130" s="46"/>
      <c r="T130" s="46"/>
      <c r="U130" s="17"/>
      <c r="V130" s="17"/>
      <c r="Y130" s="17"/>
      <c r="Z130" s="68"/>
      <c r="AA130" s="76"/>
      <c r="AB130" s="17"/>
      <c r="AC130" s="17"/>
    </row>
    <row r="131" spans="1:29" s="16" customFormat="1" ht="11.25" customHeight="1">
      <c r="A131" s="46"/>
      <c r="B131" s="46"/>
      <c r="C131" s="46"/>
      <c r="D131" s="46"/>
      <c r="E131" s="46"/>
      <c r="F131" s="46"/>
      <c r="G131" s="46" t="s">
        <v>21</v>
      </c>
      <c r="H131" s="16" t="s">
        <v>378</v>
      </c>
      <c r="I131" s="46"/>
      <c r="J131" s="46"/>
      <c r="K131" s="46"/>
      <c r="L131" s="2"/>
      <c r="M131" s="46"/>
      <c r="N131" s="46"/>
      <c r="O131" s="46"/>
      <c r="P131" s="46"/>
      <c r="Q131" s="46"/>
      <c r="R131" s="46"/>
      <c r="S131" s="46"/>
      <c r="T131" s="46"/>
      <c r="U131" s="17"/>
      <c r="V131" s="17"/>
      <c r="Y131" s="17"/>
      <c r="Z131" s="68"/>
      <c r="AA131" s="76"/>
      <c r="AB131" s="17"/>
      <c r="AC131" s="17"/>
    </row>
    <row r="132" spans="1:29" s="16" customFormat="1" ht="11.2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2"/>
      <c r="M132" s="46"/>
      <c r="N132" s="46"/>
      <c r="O132" s="46"/>
      <c r="P132" s="46"/>
      <c r="Q132" s="46"/>
      <c r="R132" s="46"/>
      <c r="S132" s="46"/>
      <c r="T132" s="46"/>
      <c r="U132" s="17"/>
      <c r="V132" s="17"/>
      <c r="Y132" s="17"/>
      <c r="Z132" s="68"/>
      <c r="AA132" s="76"/>
      <c r="AB132" s="17"/>
      <c r="AC132" s="17"/>
    </row>
    <row r="133" spans="1:29" s="16" customFormat="1" ht="11.2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2"/>
      <c r="M133" s="46"/>
      <c r="N133" s="46"/>
      <c r="O133" s="46"/>
      <c r="P133" s="46"/>
      <c r="Q133" s="46"/>
      <c r="R133" s="46"/>
      <c r="S133" s="46"/>
      <c r="T133" s="46"/>
      <c r="U133" s="17"/>
      <c r="V133" s="17"/>
      <c r="Y133" s="17"/>
      <c r="Z133" s="68"/>
      <c r="AA133" s="76"/>
      <c r="AB133" s="17"/>
      <c r="AC133" s="17"/>
    </row>
    <row r="134" spans="1:29" s="16" customFormat="1" ht="11.2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2"/>
      <c r="M134" s="46"/>
      <c r="N134" s="46"/>
      <c r="O134" s="46"/>
      <c r="P134" s="46"/>
      <c r="Q134" s="46"/>
      <c r="R134" s="46"/>
      <c r="S134" s="46"/>
      <c r="T134" s="46"/>
      <c r="U134" s="17"/>
      <c r="V134" s="17"/>
      <c r="Y134" s="17"/>
      <c r="Z134" s="68"/>
      <c r="AA134" s="76"/>
      <c r="AB134" s="17"/>
      <c r="AC134" s="17"/>
    </row>
    <row r="136" spans="2:27" ht="14.25" customHeight="1">
      <c r="B136" s="184" t="s">
        <v>186</v>
      </c>
      <c r="H136" s="18" t="s">
        <v>228</v>
      </c>
      <c r="V136" s="19" t="s">
        <v>186</v>
      </c>
      <c r="W136" s="22" t="s">
        <v>9</v>
      </c>
      <c r="X136" s="22" t="s">
        <v>10</v>
      </c>
      <c r="Y136" s="20"/>
      <c r="Z136" s="17"/>
      <c r="AA136" s="17"/>
    </row>
    <row r="137" spans="2:25" s="18" customFormat="1" ht="8.25" customHeight="1">
      <c r="B137" s="13"/>
      <c r="V137" s="22"/>
      <c r="W137" s="7"/>
      <c r="X137" s="7"/>
      <c r="Y137" s="5"/>
    </row>
    <row r="138" spans="1:24" s="23" customFormat="1" ht="14.25" customHeight="1">
      <c r="A138" s="18"/>
      <c r="B138" s="259" t="s">
        <v>229</v>
      </c>
      <c r="C138" s="244" t="str">
        <f>B141</f>
        <v>西村　栄花</v>
      </c>
      <c r="D138" s="245"/>
      <c r="E138" s="246"/>
      <c r="F138" s="244" t="str">
        <f>B145</f>
        <v>立石　結芽</v>
      </c>
      <c r="G138" s="245"/>
      <c r="H138" s="246"/>
      <c r="I138" s="244" t="str">
        <f>B149</f>
        <v>村中　佑衣</v>
      </c>
      <c r="J138" s="245"/>
      <c r="K138" s="246"/>
      <c r="L138" s="244"/>
      <c r="M138" s="245"/>
      <c r="N138" s="246"/>
      <c r="O138" s="247" t="s">
        <v>16</v>
      </c>
      <c r="P138" s="248"/>
      <c r="Q138" s="247" t="s">
        <v>17</v>
      </c>
      <c r="R138" s="248"/>
      <c r="S138" s="247" t="s">
        <v>18</v>
      </c>
      <c r="T138" s="248"/>
      <c r="U138" s="17"/>
      <c r="V138" s="23">
        <v>1</v>
      </c>
      <c r="W138" s="88" t="s">
        <v>187</v>
      </c>
      <c r="X138" s="90" t="s">
        <v>236</v>
      </c>
    </row>
    <row r="139" spans="1:24" s="23" customFormat="1" ht="14.25" customHeight="1">
      <c r="A139" s="18"/>
      <c r="B139" s="260"/>
      <c r="C139" s="254" t="str">
        <f>B142</f>
        <v>(BeeKids)</v>
      </c>
      <c r="D139" s="255"/>
      <c r="E139" s="256"/>
      <c r="F139" s="254" t="str">
        <f>B146</f>
        <v>(下関FJBクラブ)</v>
      </c>
      <c r="G139" s="255"/>
      <c r="H139" s="256"/>
      <c r="I139" s="254" t="str">
        <f>B150</f>
        <v>(宇部ジュニア)</v>
      </c>
      <c r="J139" s="255"/>
      <c r="K139" s="256"/>
      <c r="L139" s="254"/>
      <c r="M139" s="255"/>
      <c r="N139" s="256"/>
      <c r="O139" s="249"/>
      <c r="P139" s="250"/>
      <c r="Q139" s="249"/>
      <c r="R139" s="250"/>
      <c r="S139" s="249"/>
      <c r="T139" s="250"/>
      <c r="U139" s="18"/>
      <c r="V139" s="23">
        <v>2</v>
      </c>
      <c r="W139" s="88" t="s">
        <v>188</v>
      </c>
      <c r="X139" s="90" t="s">
        <v>246</v>
      </c>
    </row>
    <row r="140" spans="2:24" s="18" customFormat="1" ht="14.25" customHeight="1">
      <c r="B140" s="25"/>
      <c r="C140" s="232"/>
      <c r="D140" s="233"/>
      <c r="E140" s="234"/>
      <c r="F140" s="26">
        <v>1</v>
      </c>
      <c r="G140" s="27"/>
      <c r="H140" s="28">
        <v>0</v>
      </c>
      <c r="I140" s="29">
        <v>3</v>
      </c>
      <c r="J140" s="30"/>
      <c r="K140" s="31"/>
      <c r="L140" s="29"/>
      <c r="M140" s="30"/>
      <c r="N140" s="31"/>
      <c r="O140" s="30"/>
      <c r="P140" s="31"/>
      <c r="Q140" s="30"/>
      <c r="R140" s="31"/>
      <c r="S140" s="30"/>
      <c r="T140" s="31"/>
      <c r="U140" s="17"/>
      <c r="V140" s="18">
        <v>3</v>
      </c>
      <c r="W140" s="88" t="s">
        <v>189</v>
      </c>
      <c r="X140" s="90" t="s">
        <v>243</v>
      </c>
    </row>
    <row r="141" spans="1:25" s="18" customFormat="1" ht="14.25" customHeight="1">
      <c r="A141" s="60">
        <v>1</v>
      </c>
      <c r="B141" s="32" t="str">
        <f>VLOOKUP(A141,$V$138:$X$144,2)</f>
        <v>西村　栄花</v>
      </c>
      <c r="C141" s="235"/>
      <c r="D141" s="236"/>
      <c r="E141" s="237"/>
      <c r="F141" s="33">
        <v>3</v>
      </c>
      <c r="G141" s="34" t="s">
        <v>230</v>
      </c>
      <c r="H141" s="35">
        <v>21</v>
      </c>
      <c r="I141" s="33">
        <v>21</v>
      </c>
      <c r="J141" s="34" t="s">
        <v>230</v>
      </c>
      <c r="K141" s="35">
        <v>13</v>
      </c>
      <c r="L141" s="36"/>
      <c r="M141" s="34"/>
      <c r="N141" s="37"/>
      <c r="O141" s="251" t="s">
        <v>352</v>
      </c>
      <c r="P141" s="252"/>
      <c r="Q141" s="253"/>
      <c r="R141" s="252"/>
      <c r="S141" s="253">
        <v>3</v>
      </c>
      <c r="T141" s="252"/>
      <c r="U141" s="17"/>
      <c r="V141" s="22"/>
      <c r="W141" s="7"/>
      <c r="X141" s="63"/>
      <c r="Y141" s="50"/>
    </row>
    <row r="142" spans="2:25" s="18" customFormat="1" ht="14.25" customHeight="1">
      <c r="B142" s="38" t="str">
        <f>VLOOKUP(A141,$V$138:$X$144,3)</f>
        <v>(BeeKids)</v>
      </c>
      <c r="C142" s="235"/>
      <c r="D142" s="236"/>
      <c r="E142" s="237"/>
      <c r="F142" s="33">
        <v>7</v>
      </c>
      <c r="G142" s="34" t="s">
        <v>230</v>
      </c>
      <c r="H142" s="35">
        <v>21</v>
      </c>
      <c r="I142" s="33">
        <v>15</v>
      </c>
      <c r="J142" s="34" t="s">
        <v>230</v>
      </c>
      <c r="K142" s="35">
        <v>21</v>
      </c>
      <c r="L142" s="36"/>
      <c r="M142" s="34"/>
      <c r="N142" s="37"/>
      <c r="O142" s="253"/>
      <c r="P142" s="252"/>
      <c r="Q142" s="253"/>
      <c r="R142" s="252"/>
      <c r="S142" s="253"/>
      <c r="T142" s="252"/>
      <c r="V142" s="22"/>
      <c r="W142" s="7"/>
      <c r="X142" s="63"/>
      <c r="Y142" s="5"/>
    </row>
    <row r="143" spans="2:25" s="18" customFormat="1" ht="14.25" customHeight="1">
      <c r="B143" s="39"/>
      <c r="C143" s="238"/>
      <c r="D143" s="239"/>
      <c r="E143" s="240"/>
      <c r="F143" s="40"/>
      <c r="G143" s="41" t="s">
        <v>230</v>
      </c>
      <c r="H143" s="42"/>
      <c r="I143" s="40">
        <v>14</v>
      </c>
      <c r="J143" s="41" t="s">
        <v>230</v>
      </c>
      <c r="K143" s="42">
        <v>21</v>
      </c>
      <c r="L143" s="44"/>
      <c r="M143" s="41"/>
      <c r="N143" s="43"/>
      <c r="O143" s="41"/>
      <c r="P143" s="43"/>
      <c r="Q143" s="41"/>
      <c r="R143" s="43"/>
      <c r="S143" s="41"/>
      <c r="T143" s="43"/>
      <c r="U143" s="17"/>
      <c r="V143" s="22"/>
      <c r="W143" s="7"/>
      <c r="X143" s="6"/>
      <c r="Y143" s="24"/>
    </row>
    <row r="144" spans="2:25" s="18" customFormat="1" ht="14.25" customHeight="1">
      <c r="B144" s="25"/>
      <c r="C144" s="29"/>
      <c r="D144" s="30"/>
      <c r="E144" s="31"/>
      <c r="F144" s="232"/>
      <c r="G144" s="233"/>
      <c r="H144" s="234"/>
      <c r="I144" s="29">
        <v>2</v>
      </c>
      <c r="J144" s="30"/>
      <c r="K144" s="31"/>
      <c r="L144" s="29"/>
      <c r="M144" s="30"/>
      <c r="N144" s="31"/>
      <c r="O144" s="30"/>
      <c r="P144" s="31"/>
      <c r="Q144" s="30"/>
      <c r="R144" s="31"/>
      <c r="S144" s="30"/>
      <c r="T144" s="31"/>
      <c r="V144" s="22"/>
      <c r="W144" s="7"/>
      <c r="X144" s="6"/>
      <c r="Y144" s="5"/>
    </row>
    <row r="145" spans="1:25" s="18" customFormat="1" ht="14.25" customHeight="1">
      <c r="A145" s="60">
        <v>2</v>
      </c>
      <c r="B145" s="32" t="str">
        <f>VLOOKUP(A145,$V$138:$X$144,2)</f>
        <v>立石　結芽</v>
      </c>
      <c r="C145" s="36">
        <f>H141</f>
        <v>21</v>
      </c>
      <c r="D145" s="34" t="s">
        <v>230</v>
      </c>
      <c r="E145" s="37">
        <f>F141</f>
        <v>3</v>
      </c>
      <c r="F145" s="235"/>
      <c r="G145" s="236"/>
      <c r="H145" s="237"/>
      <c r="I145" s="33">
        <v>21</v>
      </c>
      <c r="J145" s="34" t="s">
        <v>230</v>
      </c>
      <c r="K145" s="35">
        <v>13</v>
      </c>
      <c r="L145" s="36"/>
      <c r="M145" s="34"/>
      <c r="N145" s="37"/>
      <c r="O145" s="251" t="s">
        <v>311</v>
      </c>
      <c r="P145" s="261"/>
      <c r="Q145" s="262"/>
      <c r="R145" s="261"/>
      <c r="S145" s="253">
        <v>1</v>
      </c>
      <c r="T145" s="252"/>
      <c r="V145" s="22"/>
      <c r="W145" s="4"/>
      <c r="X145" s="6"/>
      <c r="Y145" s="5"/>
    </row>
    <row r="146" spans="2:25" s="18" customFormat="1" ht="14.25" customHeight="1">
      <c r="B146" s="38" t="str">
        <f>VLOOKUP(A145,$V$138:$X$144,3)</f>
        <v>(下関FJBクラブ)</v>
      </c>
      <c r="C146" s="36">
        <f>H142</f>
        <v>21</v>
      </c>
      <c r="D146" s="34" t="s">
        <v>230</v>
      </c>
      <c r="E146" s="37">
        <f>F142</f>
        <v>7</v>
      </c>
      <c r="F146" s="235"/>
      <c r="G146" s="236"/>
      <c r="H146" s="237"/>
      <c r="I146" s="33">
        <v>21</v>
      </c>
      <c r="J146" s="34" t="s">
        <v>230</v>
      </c>
      <c r="K146" s="35">
        <v>9</v>
      </c>
      <c r="L146" s="36"/>
      <c r="M146" s="34"/>
      <c r="N146" s="37"/>
      <c r="O146" s="262"/>
      <c r="P146" s="261"/>
      <c r="Q146" s="262"/>
      <c r="R146" s="261"/>
      <c r="S146" s="253"/>
      <c r="T146" s="252"/>
      <c r="U146" s="17"/>
      <c r="V146" s="22"/>
      <c r="W146" s="4"/>
      <c r="X146" s="63"/>
      <c r="Y146" s="24"/>
    </row>
    <row r="147" spans="2:25" s="18" customFormat="1" ht="14.25" customHeight="1">
      <c r="B147" s="39"/>
      <c r="C147" s="44">
        <f>IF(H143="","",H143)</f>
      </c>
      <c r="D147" s="41" t="s">
        <v>230</v>
      </c>
      <c r="E147" s="43">
        <f>IF(F143="","",F143)</f>
      </c>
      <c r="F147" s="238"/>
      <c r="G147" s="239"/>
      <c r="H147" s="240"/>
      <c r="I147" s="40"/>
      <c r="J147" s="41" t="s">
        <v>230</v>
      </c>
      <c r="K147" s="42"/>
      <c r="L147" s="44"/>
      <c r="M147" s="41"/>
      <c r="N147" s="43"/>
      <c r="O147" s="41"/>
      <c r="P147" s="43"/>
      <c r="Q147" s="41"/>
      <c r="R147" s="43"/>
      <c r="S147" s="41"/>
      <c r="T147" s="43"/>
      <c r="V147" s="22"/>
      <c r="W147" s="4"/>
      <c r="X147" s="63"/>
      <c r="Y147" s="5"/>
    </row>
    <row r="148" spans="2:25" s="18" customFormat="1" ht="14.25" customHeight="1">
      <c r="B148" s="25"/>
      <c r="C148" s="29"/>
      <c r="D148" s="30"/>
      <c r="E148" s="31"/>
      <c r="F148" s="29"/>
      <c r="G148" s="30"/>
      <c r="H148" s="31"/>
      <c r="I148" s="232"/>
      <c r="J148" s="233"/>
      <c r="K148" s="234"/>
      <c r="L148" s="29"/>
      <c r="M148" s="30"/>
      <c r="N148" s="31"/>
      <c r="O148" s="30"/>
      <c r="P148" s="31"/>
      <c r="Q148" s="30"/>
      <c r="R148" s="31"/>
      <c r="S148" s="30"/>
      <c r="T148" s="31"/>
      <c r="U148" s="17"/>
      <c r="V148" s="22"/>
      <c r="W148" s="12"/>
      <c r="X148" s="11"/>
      <c r="Y148" s="5"/>
    </row>
    <row r="149" spans="1:24" s="18" customFormat="1" ht="14.25" customHeight="1">
      <c r="A149" s="60">
        <v>3</v>
      </c>
      <c r="B149" s="32" t="str">
        <f>VLOOKUP(A149,$V$138:$X$144,2)</f>
        <v>村中　佑衣</v>
      </c>
      <c r="C149" s="36">
        <f>K141</f>
        <v>13</v>
      </c>
      <c r="D149" s="34" t="s">
        <v>230</v>
      </c>
      <c r="E149" s="37">
        <f>I141</f>
        <v>21</v>
      </c>
      <c r="F149" s="36">
        <f>K145</f>
        <v>13</v>
      </c>
      <c r="G149" s="34" t="s">
        <v>230</v>
      </c>
      <c r="H149" s="37">
        <f>I145</f>
        <v>21</v>
      </c>
      <c r="I149" s="235"/>
      <c r="J149" s="236"/>
      <c r="K149" s="237"/>
      <c r="L149" s="36"/>
      <c r="M149" s="34"/>
      <c r="N149" s="37"/>
      <c r="O149" s="251" t="s">
        <v>313</v>
      </c>
      <c r="P149" s="252"/>
      <c r="Q149" s="253"/>
      <c r="R149" s="252"/>
      <c r="S149" s="253">
        <v>2</v>
      </c>
      <c r="T149" s="252"/>
      <c r="U149" s="17"/>
      <c r="V149" s="22"/>
      <c r="W149" s="15"/>
      <c r="X149" s="14"/>
    </row>
    <row r="150" spans="2:24" s="18" customFormat="1" ht="14.25" customHeight="1">
      <c r="B150" s="38" t="str">
        <f>VLOOKUP(A149,$V$138:$X$144,3)</f>
        <v>(宇部ジュニア)</v>
      </c>
      <c r="C150" s="36">
        <f>K142</f>
        <v>21</v>
      </c>
      <c r="D150" s="34" t="s">
        <v>230</v>
      </c>
      <c r="E150" s="37">
        <f>I142</f>
        <v>15</v>
      </c>
      <c r="F150" s="36">
        <f>K146</f>
        <v>9</v>
      </c>
      <c r="G150" s="34" t="s">
        <v>230</v>
      </c>
      <c r="H150" s="37">
        <f>I146</f>
        <v>21</v>
      </c>
      <c r="I150" s="235"/>
      <c r="J150" s="236"/>
      <c r="K150" s="237"/>
      <c r="L150" s="36"/>
      <c r="M150" s="34"/>
      <c r="N150" s="37"/>
      <c r="O150" s="253"/>
      <c r="P150" s="252"/>
      <c r="Q150" s="253"/>
      <c r="R150" s="252"/>
      <c r="S150" s="253"/>
      <c r="T150" s="252"/>
      <c r="U150" s="17"/>
      <c r="V150" s="22"/>
      <c r="W150" s="15"/>
      <c r="X150" s="14"/>
    </row>
    <row r="151" spans="2:24" s="18" customFormat="1" ht="14.25" customHeight="1">
      <c r="B151" s="39"/>
      <c r="C151" s="44">
        <f>IF(K143="","",K143)</f>
        <v>21</v>
      </c>
      <c r="D151" s="41" t="s">
        <v>230</v>
      </c>
      <c r="E151" s="43">
        <f>IF(I143="","",I143)</f>
        <v>14</v>
      </c>
      <c r="F151" s="44">
        <f>IF(K147="","",K147)</f>
      </c>
      <c r="G151" s="41" t="s">
        <v>230</v>
      </c>
      <c r="H151" s="43">
        <f>IF(I147="","",I147)</f>
      </c>
      <c r="I151" s="238"/>
      <c r="J151" s="239"/>
      <c r="K151" s="240"/>
      <c r="L151" s="44"/>
      <c r="M151" s="41"/>
      <c r="N151" s="43"/>
      <c r="O151" s="41"/>
      <c r="P151" s="43"/>
      <c r="Q151" s="41"/>
      <c r="R151" s="43"/>
      <c r="S151" s="41"/>
      <c r="T151" s="43"/>
      <c r="U151" s="17"/>
      <c r="V151" s="22"/>
      <c r="W151" s="7"/>
      <c r="X151" s="4"/>
    </row>
    <row r="152" spans="23:27" ht="13.5">
      <c r="W152" s="17"/>
      <c r="X152" s="17"/>
      <c r="Z152" s="17"/>
      <c r="AA152" s="17"/>
    </row>
    <row r="153" spans="23:27" ht="13.5">
      <c r="W153" s="17"/>
      <c r="X153" s="17"/>
      <c r="Z153" s="17"/>
      <c r="AA153" s="17"/>
    </row>
  </sheetData>
  <sheetProtection/>
  <mergeCells count="180">
    <mergeCell ref="L100:N103"/>
    <mergeCell ref="O101:P102"/>
    <mergeCell ref="Q101:R102"/>
    <mergeCell ref="S101:T102"/>
    <mergeCell ref="F92:H95"/>
    <mergeCell ref="O93:P94"/>
    <mergeCell ref="Q93:R94"/>
    <mergeCell ref="S93:T94"/>
    <mergeCell ref="I96:K99"/>
    <mergeCell ref="O97:P98"/>
    <mergeCell ref="Q97:R98"/>
    <mergeCell ref="S97:T98"/>
    <mergeCell ref="L86:N86"/>
    <mergeCell ref="O86:P87"/>
    <mergeCell ref="Q86:R87"/>
    <mergeCell ref="S86:T87"/>
    <mergeCell ref="L87:N87"/>
    <mergeCell ref="C88:E91"/>
    <mergeCell ref="O89:P90"/>
    <mergeCell ref="Q89:R90"/>
    <mergeCell ref="S89:T90"/>
    <mergeCell ref="B86:B87"/>
    <mergeCell ref="C86:E86"/>
    <mergeCell ref="F86:H86"/>
    <mergeCell ref="I86:K86"/>
    <mergeCell ref="C87:E87"/>
    <mergeCell ref="F87:H87"/>
    <mergeCell ref="I87:K87"/>
    <mergeCell ref="I77:K80"/>
    <mergeCell ref="O78:P79"/>
    <mergeCell ref="Q78:R79"/>
    <mergeCell ref="S78:T79"/>
    <mergeCell ref="L81:N84"/>
    <mergeCell ref="O82:P83"/>
    <mergeCell ref="Q82:R83"/>
    <mergeCell ref="S82:T83"/>
    <mergeCell ref="C69:E72"/>
    <mergeCell ref="O70:P71"/>
    <mergeCell ref="Q70:R71"/>
    <mergeCell ref="S70:T71"/>
    <mergeCell ref="F73:H76"/>
    <mergeCell ref="O74:P75"/>
    <mergeCell ref="Q74:R75"/>
    <mergeCell ref="S74:T75"/>
    <mergeCell ref="Q67:R68"/>
    <mergeCell ref="S67:T68"/>
    <mergeCell ref="C68:E68"/>
    <mergeCell ref="F68:H68"/>
    <mergeCell ref="I68:K68"/>
    <mergeCell ref="L68:N68"/>
    <mergeCell ref="B67:B68"/>
    <mergeCell ref="C67:E67"/>
    <mergeCell ref="F67:H67"/>
    <mergeCell ref="I67:K67"/>
    <mergeCell ref="L67:N67"/>
    <mergeCell ref="O67:P68"/>
    <mergeCell ref="S36:T37"/>
    <mergeCell ref="F39:H42"/>
    <mergeCell ref="O40:P41"/>
    <mergeCell ref="Q40:R41"/>
    <mergeCell ref="S40:T41"/>
    <mergeCell ref="S44:T45"/>
    <mergeCell ref="B33:B34"/>
    <mergeCell ref="C33:E33"/>
    <mergeCell ref="F33:H33"/>
    <mergeCell ref="I33:K33"/>
    <mergeCell ref="L33:N33"/>
    <mergeCell ref="O33:P34"/>
    <mergeCell ref="I19:K19"/>
    <mergeCell ref="F24:H27"/>
    <mergeCell ref="O25:P26"/>
    <mergeCell ref="Q25:R26"/>
    <mergeCell ref="S25:T26"/>
    <mergeCell ref="S29:T30"/>
    <mergeCell ref="S18:T19"/>
    <mergeCell ref="L19:N19"/>
    <mergeCell ref="S21:T22"/>
    <mergeCell ref="O21:P22"/>
    <mergeCell ref="I58:K61"/>
    <mergeCell ref="O59:P60"/>
    <mergeCell ref="Q59:R60"/>
    <mergeCell ref="S59:T60"/>
    <mergeCell ref="B18:B19"/>
    <mergeCell ref="C18:E18"/>
    <mergeCell ref="F18:H18"/>
    <mergeCell ref="I18:K18"/>
    <mergeCell ref="C19:E19"/>
    <mergeCell ref="F19:H19"/>
    <mergeCell ref="S55:T56"/>
    <mergeCell ref="O51:P52"/>
    <mergeCell ref="Q51:R52"/>
    <mergeCell ref="L62:N65"/>
    <mergeCell ref="O63:P64"/>
    <mergeCell ref="Q63:R64"/>
    <mergeCell ref="S63:T64"/>
    <mergeCell ref="S51:T52"/>
    <mergeCell ref="S48:T49"/>
    <mergeCell ref="L48:N48"/>
    <mergeCell ref="Q29:R30"/>
    <mergeCell ref="Q33:R34"/>
    <mergeCell ref="O29:P30"/>
    <mergeCell ref="L34:N34"/>
    <mergeCell ref="O36:P37"/>
    <mergeCell ref="O44:P45"/>
    <mergeCell ref="S33:T34"/>
    <mergeCell ref="Q36:R37"/>
    <mergeCell ref="C49:E49"/>
    <mergeCell ref="F49:H49"/>
    <mergeCell ref="I49:K49"/>
    <mergeCell ref="C20:E23"/>
    <mergeCell ref="C34:E34"/>
    <mergeCell ref="F34:H34"/>
    <mergeCell ref="I34:K34"/>
    <mergeCell ref="C35:E38"/>
    <mergeCell ref="I28:K31"/>
    <mergeCell ref="I48:K48"/>
    <mergeCell ref="B3:B4"/>
    <mergeCell ref="C3:E3"/>
    <mergeCell ref="F3:H3"/>
    <mergeCell ref="I3:K3"/>
    <mergeCell ref="C4:E4"/>
    <mergeCell ref="F4:H4"/>
    <mergeCell ref="I4:K4"/>
    <mergeCell ref="C5:E8"/>
    <mergeCell ref="I13:K16"/>
    <mergeCell ref="Q14:R15"/>
    <mergeCell ref="O6:P7"/>
    <mergeCell ref="F9:H12"/>
    <mergeCell ref="O14:P15"/>
    <mergeCell ref="S14:T15"/>
    <mergeCell ref="Q6:R7"/>
    <mergeCell ref="Q10:R11"/>
    <mergeCell ref="O55:P56"/>
    <mergeCell ref="I43:K46"/>
    <mergeCell ref="B48:B49"/>
    <mergeCell ref="C48:E48"/>
    <mergeCell ref="F48:H48"/>
    <mergeCell ref="F54:H57"/>
    <mergeCell ref="C50:E53"/>
    <mergeCell ref="L18:N18"/>
    <mergeCell ref="O18:P19"/>
    <mergeCell ref="Q18:R19"/>
    <mergeCell ref="Q55:R56"/>
    <mergeCell ref="O48:P49"/>
    <mergeCell ref="L49:N49"/>
    <mergeCell ref="Q44:R45"/>
    <mergeCell ref="Q21:R22"/>
    <mergeCell ref="Q48:R49"/>
    <mergeCell ref="S3:T4"/>
    <mergeCell ref="L3:N3"/>
    <mergeCell ref="O3:P4"/>
    <mergeCell ref="Q3:R4"/>
    <mergeCell ref="L4:N4"/>
    <mergeCell ref="O10:P11"/>
    <mergeCell ref="S6:T7"/>
    <mergeCell ref="S10:T11"/>
    <mergeCell ref="B138:B139"/>
    <mergeCell ref="C138:E138"/>
    <mergeCell ref="F138:H138"/>
    <mergeCell ref="I138:K138"/>
    <mergeCell ref="C139:E139"/>
    <mergeCell ref="F139:H139"/>
    <mergeCell ref="I139:K139"/>
    <mergeCell ref="C140:E143"/>
    <mergeCell ref="O141:P142"/>
    <mergeCell ref="Q141:R142"/>
    <mergeCell ref="S141:T142"/>
    <mergeCell ref="L138:N138"/>
    <mergeCell ref="O138:P139"/>
    <mergeCell ref="Q138:R139"/>
    <mergeCell ref="S138:T139"/>
    <mergeCell ref="L139:N139"/>
    <mergeCell ref="I148:K151"/>
    <mergeCell ref="O149:P150"/>
    <mergeCell ref="Q149:R150"/>
    <mergeCell ref="S149:T150"/>
    <mergeCell ref="F144:H147"/>
    <mergeCell ref="O145:P146"/>
    <mergeCell ref="Q145:R146"/>
    <mergeCell ref="S145:T14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rowBreaks count="1" manualBreakCount="1">
    <brk id="46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4"/>
  <sheetViews>
    <sheetView showZeros="0" zoomScalePageLayoutView="0" workbookViewId="0" topLeftCell="A28">
      <selection activeCell="L60" sqref="L60"/>
    </sheetView>
  </sheetViews>
  <sheetFormatPr defaultColWidth="9.00390625" defaultRowHeight="13.5"/>
  <cols>
    <col min="1" max="1" width="3.75390625" style="75" customWidth="1"/>
    <col min="2" max="2" width="13.375" style="18" customWidth="1"/>
    <col min="3" max="14" width="3.625" style="18" customWidth="1"/>
    <col min="15" max="15" width="3.625" style="75" customWidth="1"/>
    <col min="16" max="20" width="3.625" style="18" customWidth="1"/>
    <col min="21" max="21" width="9.00390625" style="17" customWidth="1"/>
    <col min="22" max="22" width="8.875" style="17" hidden="1" customWidth="1"/>
    <col min="23" max="24" width="10.625" style="17" hidden="1" customWidth="1"/>
    <col min="25" max="25" width="8.875" style="17" hidden="1" customWidth="1"/>
    <col min="26" max="26" width="0" style="17" hidden="1" customWidth="1"/>
    <col min="27" max="16384" width="9.00390625" style="17" customWidth="1"/>
  </cols>
  <sheetData>
    <row r="1" spans="2:25" ht="14.25" customHeight="1">
      <c r="B1" s="184" t="s">
        <v>150</v>
      </c>
      <c r="H1" s="18" t="s">
        <v>214</v>
      </c>
      <c r="V1" s="19" t="s">
        <v>150</v>
      </c>
      <c r="W1" s="22" t="s">
        <v>9</v>
      </c>
      <c r="X1" s="22" t="s">
        <v>10</v>
      </c>
      <c r="Y1" s="20"/>
    </row>
    <row r="2" spans="1:25" s="18" customFormat="1" ht="8.25" customHeight="1">
      <c r="A2" s="75"/>
      <c r="B2" s="13"/>
      <c r="O2" s="75"/>
      <c r="V2" s="22"/>
      <c r="W2" s="7"/>
      <c r="X2" s="8"/>
      <c r="Y2" s="5"/>
    </row>
    <row r="3" spans="1:25" s="23" customFormat="1" ht="14.25" customHeight="1">
      <c r="A3" s="75"/>
      <c r="B3" s="259" t="s">
        <v>220</v>
      </c>
      <c r="C3" s="244" t="str">
        <f>B6</f>
        <v>山本　純平</v>
      </c>
      <c r="D3" s="245"/>
      <c r="E3" s="246"/>
      <c r="F3" s="244" t="str">
        <f>B10</f>
        <v>有光　紀了</v>
      </c>
      <c r="G3" s="245"/>
      <c r="H3" s="246"/>
      <c r="I3" s="244" t="str">
        <f>B14</f>
        <v>迫田　俊矢</v>
      </c>
      <c r="J3" s="245"/>
      <c r="K3" s="246"/>
      <c r="L3" s="244"/>
      <c r="M3" s="245"/>
      <c r="N3" s="246"/>
      <c r="O3" s="247" t="s">
        <v>16</v>
      </c>
      <c r="P3" s="248"/>
      <c r="Q3" s="247" t="s">
        <v>17</v>
      </c>
      <c r="R3" s="248"/>
      <c r="S3" s="247" t="s">
        <v>18</v>
      </c>
      <c r="T3" s="248"/>
      <c r="U3" s="17"/>
      <c r="V3" s="23">
        <v>1</v>
      </c>
      <c r="W3" s="88" t="s">
        <v>120</v>
      </c>
      <c r="X3" s="89" t="s">
        <v>247</v>
      </c>
      <c r="Y3" s="5"/>
    </row>
    <row r="4" spans="1:25" s="23" customFormat="1" ht="14.25" customHeight="1">
      <c r="A4" s="75"/>
      <c r="B4" s="260"/>
      <c r="C4" s="254" t="str">
        <f>B7</f>
        <v>(萩ジュニア)</v>
      </c>
      <c r="D4" s="255"/>
      <c r="E4" s="256"/>
      <c r="F4" s="254" t="str">
        <f>B11</f>
        <v>(FLASH Jr.)</v>
      </c>
      <c r="G4" s="255"/>
      <c r="H4" s="256"/>
      <c r="I4" s="254" t="str">
        <f>B15</f>
        <v>(宇部ジュニア)</v>
      </c>
      <c r="J4" s="255"/>
      <c r="K4" s="256"/>
      <c r="L4" s="254"/>
      <c r="M4" s="255"/>
      <c r="N4" s="256"/>
      <c r="O4" s="249"/>
      <c r="P4" s="250"/>
      <c r="Q4" s="249"/>
      <c r="R4" s="250"/>
      <c r="S4" s="249"/>
      <c r="T4" s="250"/>
      <c r="U4" s="18"/>
      <c r="V4" s="23">
        <v>2</v>
      </c>
      <c r="W4" s="88" t="s">
        <v>122</v>
      </c>
      <c r="X4" s="89" t="s">
        <v>248</v>
      </c>
      <c r="Y4" s="24"/>
    </row>
    <row r="5" spans="1:25" s="18" customFormat="1" ht="14.25" customHeight="1">
      <c r="A5" s="75"/>
      <c r="B5" s="25"/>
      <c r="C5" s="232"/>
      <c r="D5" s="233"/>
      <c r="E5" s="234"/>
      <c r="F5" s="26">
        <v>1</v>
      </c>
      <c r="G5" s="27"/>
      <c r="H5" s="28">
        <v>0</v>
      </c>
      <c r="I5" s="29">
        <v>3</v>
      </c>
      <c r="J5" s="30"/>
      <c r="K5" s="31"/>
      <c r="L5" s="29"/>
      <c r="M5" s="30"/>
      <c r="N5" s="31"/>
      <c r="O5" s="30"/>
      <c r="P5" s="31"/>
      <c r="Q5" s="30"/>
      <c r="R5" s="31"/>
      <c r="S5" s="30"/>
      <c r="T5" s="31"/>
      <c r="U5" s="17"/>
      <c r="V5" s="18">
        <v>3</v>
      </c>
      <c r="W5" s="88" t="s">
        <v>123</v>
      </c>
      <c r="X5" s="89" t="s">
        <v>243</v>
      </c>
      <c r="Y5" s="50"/>
    </row>
    <row r="6" spans="1:25" s="18" customFormat="1" ht="14.25" customHeight="1">
      <c r="A6" s="110">
        <v>1</v>
      </c>
      <c r="B6" s="32" t="str">
        <f>VLOOKUP(A6,$V$2:$X$16,2)</f>
        <v>山本　純平</v>
      </c>
      <c r="C6" s="235"/>
      <c r="D6" s="236"/>
      <c r="E6" s="237"/>
      <c r="F6" s="33">
        <v>21</v>
      </c>
      <c r="G6" s="34" t="s">
        <v>221</v>
      </c>
      <c r="H6" s="35">
        <v>16</v>
      </c>
      <c r="I6" s="33">
        <v>21</v>
      </c>
      <c r="J6" s="34" t="s">
        <v>221</v>
      </c>
      <c r="K6" s="35">
        <v>6</v>
      </c>
      <c r="L6" s="36"/>
      <c r="M6" s="34"/>
      <c r="N6" s="37"/>
      <c r="O6" s="251" t="s">
        <v>360</v>
      </c>
      <c r="P6" s="252"/>
      <c r="Q6" s="253"/>
      <c r="R6" s="252"/>
      <c r="S6" s="253">
        <v>1</v>
      </c>
      <c r="T6" s="252"/>
      <c r="U6" s="17"/>
      <c r="V6" s="22"/>
      <c r="W6" s="7"/>
      <c r="X6" s="63"/>
      <c r="Y6" s="50"/>
    </row>
    <row r="7" spans="1:25" s="18" customFormat="1" ht="14.25" customHeight="1">
      <c r="A7" s="75"/>
      <c r="B7" s="38" t="str">
        <f>VLOOKUP(A6,$V$2:$X$16,3)</f>
        <v>(萩ジュニア)</v>
      </c>
      <c r="C7" s="235"/>
      <c r="D7" s="236"/>
      <c r="E7" s="237"/>
      <c r="F7" s="33">
        <v>21</v>
      </c>
      <c r="G7" s="34" t="s">
        <v>221</v>
      </c>
      <c r="H7" s="35">
        <v>18</v>
      </c>
      <c r="I7" s="33">
        <v>21</v>
      </c>
      <c r="J7" s="34" t="s">
        <v>221</v>
      </c>
      <c r="K7" s="35">
        <v>5</v>
      </c>
      <c r="L7" s="36"/>
      <c r="M7" s="34"/>
      <c r="N7" s="37"/>
      <c r="O7" s="253"/>
      <c r="P7" s="252"/>
      <c r="Q7" s="253"/>
      <c r="R7" s="252"/>
      <c r="S7" s="253"/>
      <c r="T7" s="252"/>
      <c r="V7" s="22"/>
      <c r="W7" s="7"/>
      <c r="X7" s="63"/>
      <c r="Y7" s="5"/>
    </row>
    <row r="8" spans="1:25" s="18" customFormat="1" ht="14.25" customHeight="1">
      <c r="A8" s="75"/>
      <c r="B8" s="39"/>
      <c r="C8" s="238"/>
      <c r="D8" s="239"/>
      <c r="E8" s="240"/>
      <c r="F8" s="40"/>
      <c r="G8" s="41" t="s">
        <v>221</v>
      </c>
      <c r="H8" s="42"/>
      <c r="I8" s="40"/>
      <c r="J8" s="41" t="s">
        <v>221</v>
      </c>
      <c r="K8" s="42"/>
      <c r="L8" s="44"/>
      <c r="M8" s="41"/>
      <c r="N8" s="43"/>
      <c r="O8" s="41"/>
      <c r="P8" s="43"/>
      <c r="Q8" s="41"/>
      <c r="R8" s="43"/>
      <c r="S8" s="41"/>
      <c r="T8" s="43"/>
      <c r="U8" s="17"/>
      <c r="V8" s="22"/>
      <c r="W8" s="7"/>
      <c r="X8" s="6"/>
      <c r="Y8" s="24"/>
    </row>
    <row r="9" spans="1:25" s="18" customFormat="1" ht="14.25" customHeight="1">
      <c r="A9" s="75"/>
      <c r="B9" s="25"/>
      <c r="C9" s="29"/>
      <c r="D9" s="30"/>
      <c r="E9" s="31"/>
      <c r="F9" s="232"/>
      <c r="G9" s="233"/>
      <c r="H9" s="234"/>
      <c r="I9" s="29">
        <v>2</v>
      </c>
      <c r="J9" s="30"/>
      <c r="K9" s="31"/>
      <c r="L9" s="29"/>
      <c r="M9" s="30"/>
      <c r="N9" s="31"/>
      <c r="O9" s="30"/>
      <c r="P9" s="31"/>
      <c r="Q9" s="30"/>
      <c r="R9" s="31"/>
      <c r="S9" s="30"/>
      <c r="T9" s="31"/>
      <c r="V9" s="22"/>
      <c r="W9" s="7"/>
      <c r="X9" s="6"/>
      <c r="Y9" s="5"/>
    </row>
    <row r="10" spans="1:25" s="18" customFormat="1" ht="14.25" customHeight="1">
      <c r="A10" s="110">
        <v>2</v>
      </c>
      <c r="B10" s="32" t="str">
        <f>VLOOKUP(A10,$V$2:$X$16,2)</f>
        <v>有光　紀了</v>
      </c>
      <c r="C10" s="36">
        <f>H6</f>
        <v>16</v>
      </c>
      <c r="D10" s="34" t="s">
        <v>221</v>
      </c>
      <c r="E10" s="37">
        <f>F6</f>
        <v>21</v>
      </c>
      <c r="F10" s="235"/>
      <c r="G10" s="236"/>
      <c r="H10" s="237"/>
      <c r="I10" s="33">
        <v>21</v>
      </c>
      <c r="J10" s="34" t="s">
        <v>221</v>
      </c>
      <c r="K10" s="35">
        <v>7</v>
      </c>
      <c r="L10" s="36"/>
      <c r="M10" s="34"/>
      <c r="N10" s="37"/>
      <c r="O10" s="251" t="s">
        <v>361</v>
      </c>
      <c r="P10" s="261"/>
      <c r="Q10" s="262"/>
      <c r="R10" s="261"/>
      <c r="S10" s="253">
        <v>2</v>
      </c>
      <c r="T10" s="252"/>
      <c r="V10" s="22"/>
      <c r="W10" s="4"/>
      <c r="X10" s="6"/>
      <c r="Y10" s="5"/>
    </row>
    <row r="11" spans="1:25" s="18" customFormat="1" ht="14.25" customHeight="1">
      <c r="A11" s="75"/>
      <c r="B11" s="38" t="str">
        <f>VLOOKUP(A10,$V$2:$X$16,3)</f>
        <v>(FLASH Jr.)</v>
      </c>
      <c r="C11" s="36">
        <f>H7</f>
        <v>18</v>
      </c>
      <c r="D11" s="34" t="s">
        <v>221</v>
      </c>
      <c r="E11" s="37">
        <f>F7</f>
        <v>21</v>
      </c>
      <c r="F11" s="235"/>
      <c r="G11" s="236"/>
      <c r="H11" s="237"/>
      <c r="I11" s="33">
        <v>21</v>
      </c>
      <c r="J11" s="34" t="s">
        <v>221</v>
      </c>
      <c r="K11" s="35">
        <v>10</v>
      </c>
      <c r="L11" s="36"/>
      <c r="M11" s="34"/>
      <c r="N11" s="37"/>
      <c r="O11" s="262"/>
      <c r="P11" s="261"/>
      <c r="Q11" s="262"/>
      <c r="R11" s="261"/>
      <c r="S11" s="253"/>
      <c r="T11" s="252"/>
      <c r="U11" s="17"/>
      <c r="V11" s="22"/>
      <c r="W11" s="4"/>
      <c r="X11" s="63"/>
      <c r="Y11" s="24"/>
    </row>
    <row r="12" spans="1:25" s="18" customFormat="1" ht="14.25" customHeight="1">
      <c r="A12" s="75"/>
      <c r="B12" s="39"/>
      <c r="C12" s="44">
        <f>IF(H8="","",H8)</f>
      </c>
      <c r="D12" s="41" t="s">
        <v>221</v>
      </c>
      <c r="E12" s="43">
        <f>IF(F8="","",F8)</f>
      </c>
      <c r="F12" s="238"/>
      <c r="G12" s="239"/>
      <c r="H12" s="240"/>
      <c r="I12" s="40"/>
      <c r="J12" s="41" t="s">
        <v>221</v>
      </c>
      <c r="K12" s="42"/>
      <c r="L12" s="44"/>
      <c r="M12" s="41"/>
      <c r="N12" s="43"/>
      <c r="O12" s="41"/>
      <c r="P12" s="43"/>
      <c r="Q12" s="41"/>
      <c r="R12" s="43"/>
      <c r="S12" s="41"/>
      <c r="T12" s="43"/>
      <c r="V12" s="22"/>
      <c r="W12" s="4"/>
      <c r="X12" s="63"/>
      <c r="Y12" s="5"/>
    </row>
    <row r="13" spans="1:25" s="18" customFormat="1" ht="14.25" customHeight="1">
      <c r="A13" s="75"/>
      <c r="B13" s="25"/>
      <c r="C13" s="29"/>
      <c r="D13" s="30"/>
      <c r="E13" s="31"/>
      <c r="F13" s="29"/>
      <c r="G13" s="30"/>
      <c r="H13" s="31"/>
      <c r="I13" s="232"/>
      <c r="J13" s="233"/>
      <c r="K13" s="234"/>
      <c r="L13" s="29"/>
      <c r="M13" s="30"/>
      <c r="N13" s="31"/>
      <c r="O13" s="30"/>
      <c r="P13" s="31"/>
      <c r="Q13" s="30"/>
      <c r="R13" s="31"/>
      <c r="S13" s="30"/>
      <c r="T13" s="31"/>
      <c r="U13" s="17"/>
      <c r="V13" s="22"/>
      <c r="W13" s="12"/>
      <c r="X13" s="11"/>
      <c r="Y13" s="5"/>
    </row>
    <row r="14" spans="1:24" s="18" customFormat="1" ht="14.25" customHeight="1">
      <c r="A14" s="110">
        <v>3</v>
      </c>
      <c r="B14" s="32" t="str">
        <f>VLOOKUP(A14,$V$2:$X$16,2)</f>
        <v>迫田　俊矢</v>
      </c>
      <c r="C14" s="36">
        <f>K6</f>
        <v>6</v>
      </c>
      <c r="D14" s="34" t="s">
        <v>221</v>
      </c>
      <c r="E14" s="37">
        <f>I6</f>
        <v>21</v>
      </c>
      <c r="F14" s="36">
        <f>K10</f>
        <v>7</v>
      </c>
      <c r="G14" s="34" t="s">
        <v>221</v>
      </c>
      <c r="H14" s="37">
        <f>I10</f>
        <v>21</v>
      </c>
      <c r="I14" s="235"/>
      <c r="J14" s="236"/>
      <c r="K14" s="237"/>
      <c r="L14" s="36"/>
      <c r="M14" s="34"/>
      <c r="N14" s="37"/>
      <c r="O14" s="251" t="s">
        <v>362</v>
      </c>
      <c r="P14" s="252"/>
      <c r="Q14" s="253"/>
      <c r="R14" s="252"/>
      <c r="S14" s="253">
        <v>3</v>
      </c>
      <c r="T14" s="252"/>
      <c r="U14" s="17"/>
      <c r="V14" s="22"/>
      <c r="W14" s="15"/>
      <c r="X14" s="14"/>
    </row>
    <row r="15" spans="1:24" s="18" customFormat="1" ht="14.25" customHeight="1">
      <c r="A15" s="75"/>
      <c r="B15" s="38" t="str">
        <f>VLOOKUP(A14,$V$2:$X$16,3)</f>
        <v>(宇部ジュニア)</v>
      </c>
      <c r="C15" s="36">
        <f>K7</f>
        <v>5</v>
      </c>
      <c r="D15" s="34" t="s">
        <v>221</v>
      </c>
      <c r="E15" s="37">
        <f>I7</f>
        <v>21</v>
      </c>
      <c r="F15" s="36">
        <f>K11</f>
        <v>10</v>
      </c>
      <c r="G15" s="34" t="s">
        <v>221</v>
      </c>
      <c r="H15" s="37">
        <f>I11</f>
        <v>21</v>
      </c>
      <c r="I15" s="235"/>
      <c r="J15" s="236"/>
      <c r="K15" s="237"/>
      <c r="L15" s="36"/>
      <c r="M15" s="34"/>
      <c r="N15" s="37"/>
      <c r="O15" s="253"/>
      <c r="P15" s="252"/>
      <c r="Q15" s="253"/>
      <c r="R15" s="252"/>
      <c r="S15" s="253"/>
      <c r="T15" s="252"/>
      <c r="U15" s="17"/>
      <c r="V15" s="22"/>
      <c r="W15" s="15"/>
      <c r="X15" s="14"/>
    </row>
    <row r="16" spans="1:24" s="18" customFormat="1" ht="14.25" customHeight="1">
      <c r="A16" s="75"/>
      <c r="B16" s="39"/>
      <c r="C16" s="44">
        <f>IF(K8="","",K8)</f>
      </c>
      <c r="D16" s="41" t="s">
        <v>221</v>
      </c>
      <c r="E16" s="43">
        <f>IF(I8="","",I8)</f>
      </c>
      <c r="F16" s="44">
        <f>IF(K12="","",K12)</f>
      </c>
      <c r="G16" s="41" t="s">
        <v>221</v>
      </c>
      <c r="H16" s="43">
        <f>IF(I12="","",I12)</f>
      </c>
      <c r="I16" s="238"/>
      <c r="J16" s="239"/>
      <c r="K16" s="240"/>
      <c r="L16" s="44"/>
      <c r="M16" s="41"/>
      <c r="N16" s="43"/>
      <c r="O16" s="41"/>
      <c r="P16" s="43"/>
      <c r="Q16" s="41"/>
      <c r="R16" s="43"/>
      <c r="S16" s="41"/>
      <c r="T16" s="43"/>
      <c r="U16" s="17"/>
      <c r="V16" s="22"/>
      <c r="W16" s="7"/>
      <c r="X16" s="4"/>
    </row>
    <row r="19" spans="2:25" ht="14.25" customHeight="1">
      <c r="B19" s="184" t="s">
        <v>151</v>
      </c>
      <c r="H19" s="18" t="s">
        <v>119</v>
      </c>
      <c r="V19" s="19" t="s">
        <v>151</v>
      </c>
      <c r="W19" s="22" t="s">
        <v>9</v>
      </c>
      <c r="X19" s="101" t="s">
        <v>10</v>
      </c>
      <c r="Y19" s="20"/>
    </row>
    <row r="20" spans="1:25" s="18" customFormat="1" ht="8.25" customHeight="1">
      <c r="A20" s="75"/>
      <c r="B20" s="13"/>
      <c r="O20" s="75"/>
      <c r="V20" s="22"/>
      <c r="W20" s="7"/>
      <c r="X20" s="7"/>
      <c r="Y20" s="5"/>
    </row>
    <row r="21" spans="1:27" ht="14.25" thickBot="1">
      <c r="A21" s="75">
        <v>1</v>
      </c>
      <c r="B21" s="88" t="s">
        <v>27</v>
      </c>
      <c r="C21" s="49"/>
      <c r="D21" s="49"/>
      <c r="E21" s="49"/>
      <c r="F21" s="46"/>
      <c r="G21" s="46"/>
      <c r="H21" s="46"/>
      <c r="I21" s="46"/>
      <c r="J21" s="46"/>
      <c r="K21" s="24"/>
      <c r="L21" s="122"/>
      <c r="M21" s="111"/>
      <c r="N21" s="111"/>
      <c r="O21" s="75">
        <v>7</v>
      </c>
      <c r="P21" s="88" t="s">
        <v>126</v>
      </c>
      <c r="V21" s="23">
        <v>1</v>
      </c>
      <c r="W21" s="88" t="s">
        <v>27</v>
      </c>
      <c r="X21" s="90" t="s">
        <v>255</v>
      </c>
      <c r="Y21" s="68"/>
      <c r="Z21" s="68"/>
      <c r="AA21" s="81"/>
    </row>
    <row r="22" spans="2:27" ht="14.25" thickTop="1">
      <c r="B22" s="90" t="s">
        <v>235</v>
      </c>
      <c r="E22" s="71"/>
      <c r="F22" s="17"/>
      <c r="G22" s="46"/>
      <c r="H22" s="264"/>
      <c r="I22" s="264"/>
      <c r="J22" s="46"/>
      <c r="K22" s="136"/>
      <c r="L22" s="24"/>
      <c r="P22" s="90" t="s">
        <v>249</v>
      </c>
      <c r="V22" s="23">
        <v>2</v>
      </c>
      <c r="W22" s="88" t="s">
        <v>124</v>
      </c>
      <c r="X22" s="90" t="s">
        <v>255</v>
      </c>
      <c r="Y22" s="68"/>
      <c r="Z22" s="68"/>
      <c r="AA22" s="81"/>
    </row>
    <row r="23" spans="2:27" ht="13.5">
      <c r="B23" s="46"/>
      <c r="D23" s="17" t="s">
        <v>301</v>
      </c>
      <c r="E23" s="64"/>
      <c r="F23" s="17"/>
      <c r="G23" s="46"/>
      <c r="H23" s="46"/>
      <c r="I23" s="46"/>
      <c r="J23" s="46"/>
      <c r="K23" s="136"/>
      <c r="L23" s="9" t="s">
        <v>287</v>
      </c>
      <c r="P23" s="75"/>
      <c r="V23" s="18">
        <v>3</v>
      </c>
      <c r="W23" s="88" t="s">
        <v>125</v>
      </c>
      <c r="X23" s="90" t="s">
        <v>255</v>
      </c>
      <c r="Y23" s="68"/>
      <c r="Z23" s="68"/>
      <c r="AA23" s="81"/>
    </row>
    <row r="24" spans="1:27" ht="14.25" thickBot="1">
      <c r="A24" s="75">
        <v>2</v>
      </c>
      <c r="B24" s="88" t="s">
        <v>53</v>
      </c>
      <c r="C24" s="111"/>
      <c r="D24" s="137" t="s">
        <v>353</v>
      </c>
      <c r="E24" s="64"/>
      <c r="F24" s="17"/>
      <c r="G24" s="46"/>
      <c r="H24" s="46"/>
      <c r="I24" s="46"/>
      <c r="J24" s="46"/>
      <c r="K24" s="162"/>
      <c r="L24" s="9" t="s">
        <v>331</v>
      </c>
      <c r="M24" s="17"/>
      <c r="N24" s="17"/>
      <c r="O24" s="75">
        <v>8</v>
      </c>
      <c r="P24" s="88" t="s">
        <v>125</v>
      </c>
      <c r="V24" s="23">
        <v>4</v>
      </c>
      <c r="W24" s="88" t="s">
        <v>126</v>
      </c>
      <c r="X24" s="90" t="s">
        <v>256</v>
      </c>
      <c r="Y24" s="68"/>
      <c r="Z24" s="68"/>
      <c r="AA24" s="81"/>
    </row>
    <row r="25" spans="2:27" ht="14.25" thickTop="1">
      <c r="B25" s="90" t="s">
        <v>245</v>
      </c>
      <c r="C25" s="46"/>
      <c r="D25" s="112"/>
      <c r="E25" s="178"/>
      <c r="F25" s="180"/>
      <c r="G25" s="46"/>
      <c r="H25" s="46"/>
      <c r="I25" s="46"/>
      <c r="J25" s="113"/>
      <c r="K25" s="59"/>
      <c r="L25" s="9" t="s">
        <v>327</v>
      </c>
      <c r="M25" s="58"/>
      <c r="N25" s="51"/>
      <c r="P25" s="90" t="s">
        <v>235</v>
      </c>
      <c r="V25" s="23">
        <v>5</v>
      </c>
      <c r="W25" s="88" t="s">
        <v>49</v>
      </c>
      <c r="X25" s="90" t="s">
        <v>257</v>
      </c>
      <c r="Z25" s="68"/>
      <c r="AA25" s="81"/>
    </row>
    <row r="26" spans="2:27" ht="14.25" thickBot="1">
      <c r="B26" s="46"/>
      <c r="C26" s="16" t="s">
        <v>298</v>
      </c>
      <c r="D26" s="113"/>
      <c r="E26" s="179"/>
      <c r="F26" s="59"/>
      <c r="G26" s="46"/>
      <c r="H26" s="46"/>
      <c r="I26" s="46"/>
      <c r="J26" s="113"/>
      <c r="K26" s="59"/>
      <c r="L26" s="24"/>
      <c r="M26" s="53" t="s">
        <v>273</v>
      </c>
      <c r="N26" s="46"/>
      <c r="P26" s="75"/>
      <c r="V26" s="18">
        <v>6</v>
      </c>
      <c r="W26" s="88" t="s">
        <v>48</v>
      </c>
      <c r="X26" s="90" t="s">
        <v>258</v>
      </c>
      <c r="Z26" s="68"/>
      <c r="AA26" s="81"/>
    </row>
    <row r="27" spans="2:24" ht="14.25" thickTop="1">
      <c r="B27" s="46"/>
      <c r="C27" s="16" t="s">
        <v>298</v>
      </c>
      <c r="D27" s="64"/>
      <c r="E27" s="139"/>
      <c r="F27" s="59"/>
      <c r="G27" s="46"/>
      <c r="H27" s="88" t="s">
        <v>126</v>
      </c>
      <c r="I27" s="46"/>
      <c r="J27" s="113"/>
      <c r="K27" s="16"/>
      <c r="L27" s="135"/>
      <c r="M27" s="4" t="s">
        <v>305</v>
      </c>
      <c r="N27" s="46"/>
      <c r="P27" s="75"/>
      <c r="V27" s="23">
        <v>7</v>
      </c>
      <c r="W27" s="88" t="s">
        <v>52</v>
      </c>
      <c r="X27" s="90" t="s">
        <v>258</v>
      </c>
    </row>
    <row r="28" spans="1:27" ht="14.25" thickBot="1">
      <c r="A28" s="75">
        <v>3</v>
      </c>
      <c r="B28" s="91" t="s">
        <v>129</v>
      </c>
      <c r="C28" s="49"/>
      <c r="D28" s="57"/>
      <c r="F28" s="59"/>
      <c r="G28" s="46"/>
      <c r="H28" s="90" t="s">
        <v>236</v>
      </c>
      <c r="I28" s="46"/>
      <c r="J28" s="113"/>
      <c r="K28" s="5"/>
      <c r="L28" s="136"/>
      <c r="M28" s="129"/>
      <c r="N28" s="111"/>
      <c r="O28" s="75">
        <v>9</v>
      </c>
      <c r="P28" s="88" t="s">
        <v>49</v>
      </c>
      <c r="V28" s="23">
        <v>8</v>
      </c>
      <c r="W28" s="88" t="s">
        <v>53</v>
      </c>
      <c r="X28" s="90" t="s">
        <v>258</v>
      </c>
      <c r="Z28" s="68"/>
      <c r="AA28" s="76"/>
    </row>
    <row r="29" spans="2:27" ht="12.75" customHeight="1" thickBot="1" thickTop="1">
      <c r="B29" s="102" t="s">
        <v>250</v>
      </c>
      <c r="C29" s="46"/>
      <c r="D29" s="46"/>
      <c r="E29" s="17" t="s">
        <v>301</v>
      </c>
      <c r="F29" s="59"/>
      <c r="G29" s="70"/>
      <c r="H29" s="181"/>
      <c r="I29" s="140"/>
      <c r="J29" s="148"/>
      <c r="K29" s="4" t="s">
        <v>323</v>
      </c>
      <c r="L29" s="24"/>
      <c r="M29" s="24"/>
      <c r="P29" s="90" t="s">
        <v>245</v>
      </c>
      <c r="Q29" s="17"/>
      <c r="R29" s="17"/>
      <c r="S29" s="17"/>
      <c r="T29" s="17"/>
      <c r="V29" s="18">
        <v>9</v>
      </c>
      <c r="W29" s="88" t="s">
        <v>127</v>
      </c>
      <c r="X29" s="90" t="s">
        <v>259</v>
      </c>
      <c r="Z29" s="68"/>
      <c r="AA29" s="76"/>
    </row>
    <row r="30" spans="2:27" ht="12.75" customHeight="1" thickTop="1">
      <c r="B30" s="46"/>
      <c r="C30" s="46"/>
      <c r="D30" s="46"/>
      <c r="E30" s="17" t="s">
        <v>301</v>
      </c>
      <c r="F30" s="128"/>
      <c r="G30" s="46"/>
      <c r="H30" s="16" t="s">
        <v>299</v>
      </c>
      <c r="I30" s="46"/>
      <c r="J30" s="46"/>
      <c r="K30" s="53" t="s">
        <v>354</v>
      </c>
      <c r="L30" s="24"/>
      <c r="M30" s="24"/>
      <c r="P30" s="75"/>
      <c r="Q30" s="17"/>
      <c r="R30" s="17"/>
      <c r="S30" s="17"/>
      <c r="T30" s="17"/>
      <c r="V30" s="23">
        <v>10</v>
      </c>
      <c r="W30" s="88" t="s">
        <v>128</v>
      </c>
      <c r="X30" s="90" t="s">
        <v>259</v>
      </c>
      <c r="Z30" s="68"/>
      <c r="AA30" s="76"/>
    </row>
    <row r="31" spans="1:27" ht="12.75" customHeight="1">
      <c r="A31" s="75">
        <v>4</v>
      </c>
      <c r="B31" s="88" t="s">
        <v>128</v>
      </c>
      <c r="C31" s="46"/>
      <c r="D31" s="46"/>
      <c r="F31" s="128"/>
      <c r="G31" s="46"/>
      <c r="H31" s="16" t="s">
        <v>299</v>
      </c>
      <c r="I31" s="46"/>
      <c r="J31" s="46"/>
      <c r="K31" s="54"/>
      <c r="L31" s="24"/>
      <c r="M31" s="24"/>
      <c r="O31" s="75">
        <v>10</v>
      </c>
      <c r="P31" s="88" t="s">
        <v>131</v>
      </c>
      <c r="Q31" s="17"/>
      <c r="R31" s="17"/>
      <c r="S31" s="17"/>
      <c r="T31" s="17"/>
      <c r="V31" s="23">
        <v>11</v>
      </c>
      <c r="W31" s="91" t="s">
        <v>129</v>
      </c>
      <c r="X31" s="102" t="s">
        <v>260</v>
      </c>
      <c r="Z31" s="68"/>
      <c r="AA31" s="76"/>
    </row>
    <row r="32" spans="2:27" ht="12.75" customHeight="1">
      <c r="B32" s="90" t="s">
        <v>246</v>
      </c>
      <c r="C32" s="51"/>
      <c r="D32" s="71"/>
      <c r="F32" s="128"/>
      <c r="G32" s="16"/>
      <c r="H32" s="46"/>
      <c r="I32" s="46"/>
      <c r="J32" s="46"/>
      <c r="K32" s="54"/>
      <c r="L32" s="24"/>
      <c r="M32" s="58"/>
      <c r="N32" s="51"/>
      <c r="P32" s="90" t="s">
        <v>241</v>
      </c>
      <c r="Q32" s="17"/>
      <c r="R32" s="17"/>
      <c r="S32" s="17"/>
      <c r="T32" s="17"/>
      <c r="V32" s="18">
        <v>12</v>
      </c>
      <c r="W32" s="88" t="s">
        <v>131</v>
      </c>
      <c r="X32" s="90" t="s">
        <v>261</v>
      </c>
      <c r="Z32" s="68"/>
      <c r="AA32" s="76"/>
    </row>
    <row r="33" spans="2:27" ht="12.75" customHeight="1" thickBot="1">
      <c r="B33" s="46"/>
      <c r="C33" s="16" t="s">
        <v>300</v>
      </c>
      <c r="D33" s="64"/>
      <c r="E33" s="46"/>
      <c r="F33" s="128"/>
      <c r="G33" s="46"/>
      <c r="H33" s="46"/>
      <c r="I33" s="46"/>
      <c r="J33" s="46"/>
      <c r="K33" s="54"/>
      <c r="L33" s="126"/>
      <c r="M33" s="53" t="s">
        <v>291</v>
      </c>
      <c r="N33" s="46"/>
      <c r="P33" s="75"/>
      <c r="Q33" s="17"/>
      <c r="R33" s="17"/>
      <c r="S33" s="17"/>
      <c r="T33" s="17"/>
      <c r="W33" s="16"/>
      <c r="X33" s="16"/>
      <c r="Z33" s="68"/>
      <c r="AA33" s="76"/>
    </row>
    <row r="34" spans="2:27" ht="12.75" customHeight="1" thickTop="1">
      <c r="B34" s="46"/>
      <c r="C34" s="16" t="s">
        <v>301</v>
      </c>
      <c r="D34" s="113"/>
      <c r="E34" s="173"/>
      <c r="F34" s="128"/>
      <c r="K34" s="123"/>
      <c r="L34" s="136"/>
      <c r="M34" s="4" t="s">
        <v>272</v>
      </c>
      <c r="N34" s="46"/>
      <c r="P34" s="75"/>
      <c r="W34" s="16"/>
      <c r="X34" s="16"/>
      <c r="Z34" s="68"/>
      <c r="AA34" s="76"/>
    </row>
    <row r="35" spans="1:27" ht="14.25" thickBot="1">
      <c r="A35" s="75">
        <v>5</v>
      </c>
      <c r="B35" s="88" t="s">
        <v>48</v>
      </c>
      <c r="C35" s="46"/>
      <c r="D35" s="111"/>
      <c r="E35" s="178"/>
      <c r="F35" s="162"/>
      <c r="K35" s="123"/>
      <c r="L35" s="136"/>
      <c r="M35" s="122"/>
      <c r="N35" s="111"/>
      <c r="O35" s="75">
        <v>11</v>
      </c>
      <c r="P35" s="88" t="s">
        <v>52</v>
      </c>
      <c r="W35" s="16"/>
      <c r="X35" s="16"/>
      <c r="Z35" s="68"/>
      <c r="AA35" s="76"/>
    </row>
    <row r="36" spans="2:27" ht="14.25" thickTop="1">
      <c r="B36" s="90" t="s">
        <v>245</v>
      </c>
      <c r="C36" s="117"/>
      <c r="D36" s="17" t="s">
        <v>323</v>
      </c>
      <c r="E36" s="64"/>
      <c r="F36" s="175"/>
      <c r="K36" s="134"/>
      <c r="L36" s="9" t="s">
        <v>354</v>
      </c>
      <c r="M36" s="24"/>
      <c r="P36" s="90" t="s">
        <v>245</v>
      </c>
      <c r="W36" s="16"/>
      <c r="X36" s="16"/>
      <c r="Z36" s="68"/>
      <c r="AA36" s="76"/>
    </row>
    <row r="37" spans="2:27" ht="13.5">
      <c r="B37" s="46"/>
      <c r="D37" s="17" t="s">
        <v>284</v>
      </c>
      <c r="E37" s="64"/>
      <c r="F37" s="17"/>
      <c r="K37" s="52"/>
      <c r="L37" s="9" t="s">
        <v>306</v>
      </c>
      <c r="M37" s="24"/>
      <c r="P37" s="75"/>
      <c r="W37" s="16"/>
      <c r="X37" s="16"/>
      <c r="Z37" s="68"/>
      <c r="AA37" s="76"/>
    </row>
    <row r="38" spans="1:27" ht="13.5">
      <c r="A38" s="75">
        <v>6</v>
      </c>
      <c r="B38" s="88" t="s">
        <v>124</v>
      </c>
      <c r="C38" s="49"/>
      <c r="D38" s="107" t="s">
        <v>355</v>
      </c>
      <c r="E38" s="57"/>
      <c r="F38" s="17"/>
      <c r="K38" s="52"/>
      <c r="L38" s="56"/>
      <c r="M38" s="49"/>
      <c r="N38" s="49"/>
      <c r="O38" s="75">
        <v>12</v>
      </c>
      <c r="P38" s="88" t="s">
        <v>127</v>
      </c>
      <c r="W38" s="16"/>
      <c r="X38" s="16"/>
      <c r="Z38" s="68"/>
      <c r="AA38" s="76"/>
    </row>
    <row r="39" spans="2:27" ht="13.5">
      <c r="B39" s="90" t="s">
        <v>235</v>
      </c>
      <c r="P39" s="90" t="s">
        <v>246</v>
      </c>
      <c r="W39" s="16"/>
      <c r="X39" s="16"/>
      <c r="Z39" s="68"/>
      <c r="AA39" s="76"/>
    </row>
    <row r="40" spans="2:27" ht="13.5">
      <c r="B40" s="16"/>
      <c r="C40" s="46"/>
      <c r="D40" s="46"/>
      <c r="E40" s="46"/>
      <c r="F40" s="5"/>
      <c r="G40" s="16"/>
      <c r="H40" s="46"/>
      <c r="I40" s="46"/>
      <c r="J40" s="5"/>
      <c r="K40" s="47"/>
      <c r="L40" s="5"/>
      <c r="M40" s="5"/>
      <c r="N40" s="5"/>
      <c r="O40" s="66"/>
      <c r="P40" s="16"/>
      <c r="W40" s="16"/>
      <c r="X40" s="16"/>
      <c r="Z40" s="68"/>
      <c r="AA40" s="76"/>
    </row>
    <row r="41" spans="2:27" ht="17.25" customHeight="1">
      <c r="B41" s="19" t="s">
        <v>215</v>
      </c>
      <c r="H41" s="18" t="s">
        <v>216</v>
      </c>
      <c r="O41" s="67"/>
      <c r="P41" s="46"/>
      <c r="Q41" s="46"/>
      <c r="R41" s="46"/>
      <c r="W41" s="16"/>
      <c r="X41" s="16"/>
      <c r="Z41" s="68"/>
      <c r="AA41" s="76"/>
    </row>
    <row r="42" spans="2:27" ht="13.5" customHeight="1">
      <c r="B42" s="1"/>
      <c r="C42" s="46"/>
      <c r="D42" s="46"/>
      <c r="E42" s="46"/>
      <c r="H42" s="88" t="s">
        <v>52</v>
      </c>
      <c r="W42" s="16"/>
      <c r="X42" s="16"/>
      <c r="Z42" s="68"/>
      <c r="AA42" s="76"/>
    </row>
    <row r="43" spans="1:29" s="16" customFormat="1" ht="14.25" customHeight="1" thickBot="1">
      <c r="A43" s="67"/>
      <c r="B43" s="88" t="s">
        <v>53</v>
      </c>
      <c r="C43" s="48"/>
      <c r="D43" s="48"/>
      <c r="E43" s="48"/>
      <c r="F43" s="48"/>
      <c r="G43" s="48"/>
      <c r="H43" s="86"/>
      <c r="I43" s="140"/>
      <c r="J43" s="111"/>
      <c r="K43" s="111"/>
      <c r="L43" s="111"/>
      <c r="M43" s="111"/>
      <c r="N43" s="111"/>
      <c r="O43" s="88" t="s">
        <v>52</v>
      </c>
      <c r="R43" s="46"/>
      <c r="S43" s="46"/>
      <c r="T43" s="46"/>
      <c r="U43" s="17"/>
      <c r="AC43" s="17"/>
    </row>
    <row r="44" spans="1:29" s="16" customFormat="1" ht="14.25" customHeight="1" thickTop="1">
      <c r="A44" s="67"/>
      <c r="B44" s="90" t="s">
        <v>245</v>
      </c>
      <c r="C44" s="46"/>
      <c r="D44" s="46"/>
      <c r="E44" s="46"/>
      <c r="F44" s="46"/>
      <c r="H44" s="16" t="s">
        <v>290</v>
      </c>
      <c r="K44" s="46"/>
      <c r="L44" s="3"/>
      <c r="M44" s="46"/>
      <c r="N44" s="46"/>
      <c r="O44" s="90" t="s">
        <v>245</v>
      </c>
      <c r="P44" s="46"/>
      <c r="Q44" s="46"/>
      <c r="R44" s="46"/>
      <c r="S44" s="46"/>
      <c r="T44" s="46"/>
      <c r="U44" s="17"/>
      <c r="AC44" s="17"/>
    </row>
    <row r="45" spans="1:27" ht="12.75" customHeight="1">
      <c r="A45" s="68"/>
      <c r="B45" s="17"/>
      <c r="C45" s="17"/>
      <c r="D45" s="17"/>
      <c r="E45" s="17"/>
      <c r="F45" s="17"/>
      <c r="G45" s="17"/>
      <c r="H45" s="17" t="s">
        <v>297</v>
      </c>
      <c r="I45" s="17"/>
      <c r="J45" s="17"/>
      <c r="K45" s="17"/>
      <c r="L45" s="17"/>
      <c r="M45" s="17"/>
      <c r="N45" s="17"/>
      <c r="O45" s="68"/>
      <c r="P45" s="17"/>
      <c r="Q45" s="17"/>
      <c r="R45" s="17"/>
      <c r="S45" s="17"/>
      <c r="T45" s="17"/>
      <c r="W45" s="16"/>
      <c r="X45" s="16"/>
      <c r="Z45" s="68"/>
      <c r="AA45" s="76"/>
    </row>
    <row r="46" ht="13.5">
      <c r="H46" s="17" t="s">
        <v>284</v>
      </c>
    </row>
    <row r="47" spans="2:26" ht="14.25" customHeight="1">
      <c r="B47" s="184" t="s">
        <v>154</v>
      </c>
      <c r="H47" s="18" t="s">
        <v>217</v>
      </c>
      <c r="X47" s="9"/>
      <c r="Y47" s="20"/>
      <c r="Z47" s="17" t="s">
        <v>218</v>
      </c>
    </row>
    <row r="48" spans="1:26" s="18" customFormat="1" ht="8.25" customHeight="1">
      <c r="A48" s="75"/>
      <c r="B48" s="13"/>
      <c r="O48" s="75"/>
      <c r="Y48" s="5"/>
      <c r="Z48" s="10"/>
    </row>
    <row r="49" spans="1:27" ht="14.25" thickBot="1">
      <c r="A49" s="75">
        <v>1</v>
      </c>
      <c r="B49" s="88" t="s">
        <v>148</v>
      </c>
      <c r="C49" s="111"/>
      <c r="D49" s="111"/>
      <c r="E49" s="111"/>
      <c r="F49" s="111"/>
      <c r="G49" s="46"/>
      <c r="H49" s="46"/>
      <c r="I49" s="46"/>
      <c r="J49" s="46"/>
      <c r="K49" s="5"/>
      <c r="L49" s="5"/>
      <c r="M49" s="46"/>
      <c r="N49" s="46"/>
      <c r="O49" s="75">
        <v>4</v>
      </c>
      <c r="P49" s="88" t="s">
        <v>147</v>
      </c>
      <c r="V49" s="19" t="s">
        <v>154</v>
      </c>
      <c r="W49" s="22" t="s">
        <v>9</v>
      </c>
      <c r="X49" s="101" t="s">
        <v>10</v>
      </c>
      <c r="Y49" s="23"/>
      <c r="Z49" s="68"/>
      <c r="AA49" s="81"/>
    </row>
    <row r="50" spans="2:27" ht="14.25" thickTop="1">
      <c r="B50" s="90" t="s">
        <v>245</v>
      </c>
      <c r="E50" s="17"/>
      <c r="F50" s="112"/>
      <c r="G50" s="133"/>
      <c r="H50" s="88" t="s">
        <v>148</v>
      </c>
      <c r="I50" s="46"/>
      <c r="J50" s="46"/>
      <c r="K50" s="46"/>
      <c r="L50" s="24"/>
      <c r="M50" s="58"/>
      <c r="N50" s="51"/>
      <c r="P50" s="90" t="s">
        <v>249</v>
      </c>
      <c r="V50" s="22"/>
      <c r="W50" s="7"/>
      <c r="X50" s="7"/>
      <c r="Y50" s="23"/>
      <c r="Z50" s="68"/>
      <c r="AA50" s="81"/>
    </row>
    <row r="51" spans="2:27" ht="14.25" thickBot="1">
      <c r="B51" s="46"/>
      <c r="E51" s="17" t="s">
        <v>285</v>
      </c>
      <c r="F51" s="113"/>
      <c r="G51" s="133"/>
      <c r="H51" s="90" t="s">
        <v>245</v>
      </c>
      <c r="I51" s="46"/>
      <c r="J51" s="46"/>
      <c r="K51" s="46"/>
      <c r="L51" s="126"/>
      <c r="M51" s="53" t="s">
        <v>269</v>
      </c>
      <c r="N51" s="46"/>
      <c r="P51" s="75"/>
      <c r="Q51" s="88"/>
      <c r="V51" s="22">
        <v>2</v>
      </c>
      <c r="W51" s="88" t="s">
        <v>144</v>
      </c>
      <c r="X51" s="90" t="s">
        <v>262</v>
      </c>
      <c r="Y51" s="18">
        <v>2</v>
      </c>
      <c r="Z51" s="68">
        <v>2</v>
      </c>
      <c r="AA51" s="81"/>
    </row>
    <row r="52" spans="1:27" ht="15" thickBot="1" thickTop="1">
      <c r="A52" s="75">
        <v>2</v>
      </c>
      <c r="B52" s="88" t="s">
        <v>146</v>
      </c>
      <c r="C52" s="111"/>
      <c r="D52" s="111"/>
      <c r="E52" s="17" t="s">
        <v>308</v>
      </c>
      <c r="F52" s="113"/>
      <c r="G52" s="140"/>
      <c r="H52" s="111"/>
      <c r="I52" s="118"/>
      <c r="J52" s="267"/>
      <c r="K52" s="145"/>
      <c r="L52" s="17"/>
      <c r="M52" s="127" t="s">
        <v>270</v>
      </c>
      <c r="N52" s="46"/>
      <c r="P52" s="75"/>
      <c r="Q52" s="89"/>
      <c r="V52" s="22">
        <v>3</v>
      </c>
      <c r="W52" s="88" t="s">
        <v>145</v>
      </c>
      <c r="X52" s="90" t="s">
        <v>255</v>
      </c>
      <c r="Y52" s="18">
        <v>1</v>
      </c>
      <c r="Z52" s="68"/>
      <c r="AA52" s="81"/>
    </row>
    <row r="53" spans="2:27" ht="15" thickBot="1" thickTop="1">
      <c r="B53" s="90" t="s">
        <v>235</v>
      </c>
      <c r="C53" s="16" t="s">
        <v>264</v>
      </c>
      <c r="D53" s="112"/>
      <c r="E53" s="17"/>
      <c r="F53" s="64"/>
      <c r="G53" s="74"/>
      <c r="H53" s="16" t="s">
        <v>278</v>
      </c>
      <c r="I53" s="51"/>
      <c r="J53" s="268"/>
      <c r="K53" s="5"/>
      <c r="L53" s="128"/>
      <c r="M53" s="129"/>
      <c r="N53" s="46"/>
      <c r="O53" s="75">
        <v>5</v>
      </c>
      <c r="P53" s="88" t="s">
        <v>145</v>
      </c>
      <c r="V53" s="22">
        <v>4</v>
      </c>
      <c r="W53" s="88" t="s">
        <v>146</v>
      </c>
      <c r="X53" s="90" t="s">
        <v>255</v>
      </c>
      <c r="Y53" s="18">
        <v>2</v>
      </c>
      <c r="Z53" s="68"/>
      <c r="AA53" s="81"/>
    </row>
    <row r="54" spans="2:27" ht="15" thickBot="1" thickTop="1">
      <c r="B54" s="46"/>
      <c r="C54" s="16" t="s">
        <v>265</v>
      </c>
      <c r="D54" s="113"/>
      <c r="E54" s="114"/>
      <c r="F54" s="64"/>
      <c r="G54" s="46"/>
      <c r="H54" s="16" t="s">
        <v>354</v>
      </c>
      <c r="I54" s="46"/>
      <c r="J54" s="269"/>
      <c r="K54" s="17" t="s">
        <v>295</v>
      </c>
      <c r="L54" s="17"/>
      <c r="M54" s="17"/>
      <c r="N54" s="115"/>
      <c r="P54" s="90" t="s">
        <v>235</v>
      </c>
      <c r="U54" s="271"/>
      <c r="V54" s="22"/>
      <c r="W54" s="88" t="s">
        <v>147</v>
      </c>
      <c r="X54" s="90" t="s">
        <v>256</v>
      </c>
      <c r="Y54" s="18">
        <v>1</v>
      </c>
      <c r="Z54" s="68"/>
      <c r="AA54" s="81"/>
    </row>
    <row r="55" spans="2:26" ht="14.25" thickTop="1">
      <c r="B55" s="46"/>
      <c r="C55" s="16" t="s">
        <v>266</v>
      </c>
      <c r="D55" s="64"/>
      <c r="F55" s="115"/>
      <c r="G55" s="46"/>
      <c r="H55" s="46"/>
      <c r="I55" s="46"/>
      <c r="J55" s="269"/>
      <c r="K55" s="17" t="s">
        <v>295</v>
      </c>
      <c r="L55" s="16"/>
      <c r="M55" s="17"/>
      <c r="N55" s="17"/>
      <c r="P55" s="88"/>
      <c r="V55" s="22">
        <v>1</v>
      </c>
      <c r="W55" s="88" t="s">
        <v>148</v>
      </c>
      <c r="X55" s="90" t="s">
        <v>257</v>
      </c>
      <c r="Y55" s="18">
        <v>2</v>
      </c>
      <c r="Z55" s="68">
        <v>1</v>
      </c>
    </row>
    <row r="56" spans="1:27" ht="14.25" thickBot="1">
      <c r="A56" s="75">
        <v>3</v>
      </c>
      <c r="B56" s="88" t="s">
        <v>149</v>
      </c>
      <c r="C56" s="49"/>
      <c r="D56" s="57"/>
      <c r="F56" s="16"/>
      <c r="G56" s="46"/>
      <c r="H56" s="46"/>
      <c r="I56" s="46"/>
      <c r="J56" s="270"/>
      <c r="K56" s="137"/>
      <c r="L56" s="137"/>
      <c r="M56" s="137"/>
      <c r="N56" s="137"/>
      <c r="O56" s="75">
        <v>6</v>
      </c>
      <c r="P56" s="88" t="s">
        <v>382</v>
      </c>
      <c r="V56" s="22"/>
      <c r="W56" s="88" t="s">
        <v>149</v>
      </c>
      <c r="X56" s="90" t="s">
        <v>263</v>
      </c>
      <c r="Y56" s="18">
        <v>1</v>
      </c>
      <c r="Z56" s="68"/>
      <c r="AA56" s="76"/>
    </row>
    <row r="57" spans="2:27" ht="12.75" customHeight="1" thickTop="1">
      <c r="B57" s="90" t="s">
        <v>248</v>
      </c>
      <c r="C57" s="46"/>
      <c r="D57" s="46"/>
      <c r="F57" s="16"/>
      <c r="G57" s="46"/>
      <c r="H57" s="46"/>
      <c r="I57" s="46"/>
      <c r="J57" s="46"/>
      <c r="K57" s="5"/>
      <c r="L57" s="24"/>
      <c r="M57" s="24"/>
      <c r="P57" s="90" t="s">
        <v>234</v>
      </c>
      <c r="Q57" s="17"/>
      <c r="R57" s="17"/>
      <c r="S57" s="17"/>
      <c r="T57" s="17"/>
      <c r="V57" s="22"/>
      <c r="W57" s="7"/>
      <c r="X57" s="6"/>
      <c r="Y57" s="18"/>
      <c r="Z57" s="68"/>
      <c r="AA57" s="76"/>
    </row>
    <row r="58" spans="2:27" ht="12.75" customHeight="1">
      <c r="B58" s="46"/>
      <c r="C58" s="46"/>
      <c r="D58" s="46"/>
      <c r="F58" s="16"/>
      <c r="G58" s="46"/>
      <c r="H58" s="46"/>
      <c r="I58" s="46"/>
      <c r="J58" s="46"/>
      <c r="K58" s="5"/>
      <c r="L58" s="24"/>
      <c r="M58" s="24"/>
      <c r="Q58" s="17"/>
      <c r="R58" s="17"/>
      <c r="S58" s="17"/>
      <c r="T58" s="17"/>
      <c r="V58" s="23"/>
      <c r="W58" s="88"/>
      <c r="X58" s="90"/>
      <c r="Y58" s="18"/>
      <c r="Z58" s="68"/>
      <c r="AA58" s="76"/>
    </row>
    <row r="59" spans="2:24" ht="14.25" customHeight="1">
      <c r="B59" s="19" t="s">
        <v>155</v>
      </c>
      <c r="G59" s="17"/>
      <c r="H59" s="18" t="s">
        <v>219</v>
      </c>
      <c r="X59" s="9"/>
    </row>
    <row r="60" spans="2:24" ht="12.75" customHeight="1">
      <c r="B60" s="1"/>
      <c r="C60" s="46"/>
      <c r="D60" s="46"/>
      <c r="E60" s="46"/>
      <c r="H60" s="46"/>
      <c r="X60" s="9"/>
    </row>
    <row r="61" spans="1:20" s="16" customFormat="1" ht="14.25" customHeight="1" thickBot="1">
      <c r="A61" s="67"/>
      <c r="B61" s="88" t="s">
        <v>146</v>
      </c>
      <c r="C61" s="48"/>
      <c r="D61" s="48"/>
      <c r="E61" s="48"/>
      <c r="F61" s="48"/>
      <c r="G61" s="48"/>
      <c r="H61" s="48"/>
      <c r="I61" s="140"/>
      <c r="J61" s="111"/>
      <c r="K61" s="111"/>
      <c r="L61" s="111"/>
      <c r="M61" s="111"/>
      <c r="N61" s="111"/>
      <c r="O61" s="88" t="s">
        <v>144</v>
      </c>
      <c r="P61" s="46"/>
      <c r="Q61" s="1"/>
      <c r="R61" s="46"/>
      <c r="S61" s="46"/>
      <c r="T61" s="46"/>
    </row>
    <row r="62" spans="1:20" s="16" customFormat="1" ht="14.25" customHeight="1" thickTop="1">
      <c r="A62" s="67"/>
      <c r="B62" s="90" t="s">
        <v>235</v>
      </c>
      <c r="C62" s="46"/>
      <c r="D62" s="46"/>
      <c r="E62" s="46"/>
      <c r="F62" s="46"/>
      <c r="H62" s="16" t="s">
        <v>294</v>
      </c>
      <c r="K62" s="46"/>
      <c r="L62" s="3"/>
      <c r="M62" s="46"/>
      <c r="N62" s="46"/>
      <c r="O62" s="90" t="s">
        <v>383</v>
      </c>
      <c r="P62" s="46"/>
      <c r="Q62" s="1"/>
      <c r="R62" s="46"/>
      <c r="S62" s="46"/>
      <c r="T62" s="46"/>
    </row>
    <row r="63" spans="8:24" ht="13.5">
      <c r="H63" s="17" t="s">
        <v>277</v>
      </c>
      <c r="X63" s="9"/>
    </row>
    <row r="64" ht="13.5">
      <c r="H64" s="17" t="s">
        <v>284</v>
      </c>
    </row>
  </sheetData>
  <sheetProtection/>
  <mergeCells count="25">
    <mergeCell ref="B3:B4"/>
    <mergeCell ref="C3:E3"/>
    <mergeCell ref="F3:H3"/>
    <mergeCell ref="I3:K3"/>
    <mergeCell ref="C4:E4"/>
    <mergeCell ref="F4:H4"/>
    <mergeCell ref="I4:K4"/>
    <mergeCell ref="C5:E8"/>
    <mergeCell ref="O6:P7"/>
    <mergeCell ref="Q6:R7"/>
    <mergeCell ref="S6:T7"/>
    <mergeCell ref="L3:N3"/>
    <mergeCell ref="O3:P4"/>
    <mergeCell ref="Q3:R4"/>
    <mergeCell ref="S3:T4"/>
    <mergeCell ref="L4:N4"/>
    <mergeCell ref="H22:I22"/>
    <mergeCell ref="I13:K16"/>
    <mergeCell ref="O14:P15"/>
    <mergeCell ref="Q14:R15"/>
    <mergeCell ref="S14:T15"/>
    <mergeCell ref="F9:H12"/>
    <mergeCell ref="O10:P11"/>
    <mergeCell ref="Q10:R11"/>
    <mergeCell ref="S10:T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75" customWidth="1"/>
    <col min="2" max="2" width="13.375" style="18" customWidth="1"/>
    <col min="3" max="6" width="3.625" style="18" customWidth="1"/>
    <col min="7" max="7" width="3.50390625" style="18" customWidth="1"/>
    <col min="8" max="20" width="3.625" style="18" customWidth="1"/>
    <col min="21" max="21" width="9.00390625" style="17" customWidth="1"/>
    <col min="22" max="22" width="8.875" style="17" customWidth="1"/>
    <col min="23" max="23" width="11.50390625" style="17" customWidth="1"/>
    <col min="24" max="24" width="11.50390625" style="9" customWidth="1"/>
    <col min="25" max="25" width="8.875" style="17" customWidth="1"/>
    <col min="26" max="16384" width="9.00390625" style="17" customWidth="1"/>
  </cols>
  <sheetData>
    <row r="1" spans="2:25" ht="14.25" customHeight="1">
      <c r="B1" s="184" t="s">
        <v>152</v>
      </c>
      <c r="H1" s="18" t="s">
        <v>119</v>
      </c>
      <c r="V1" s="19"/>
      <c r="W1" s="22"/>
      <c r="X1" s="101"/>
      <c r="Y1" s="20"/>
    </row>
    <row r="2" spans="1:25" s="18" customFormat="1" ht="8.25" customHeight="1">
      <c r="A2" s="75"/>
      <c r="B2" s="13"/>
      <c r="V2" s="22"/>
      <c r="W2" s="7"/>
      <c r="X2" s="7"/>
      <c r="Y2" s="5"/>
    </row>
    <row r="3" spans="1:27" ht="14.25" thickBot="1">
      <c r="A3" s="75">
        <v>1</v>
      </c>
      <c r="B3" s="88" t="s">
        <v>138</v>
      </c>
      <c r="C3" s="46"/>
      <c r="D3" s="46"/>
      <c r="E3" s="111"/>
      <c r="F3" s="46"/>
      <c r="G3" s="46"/>
      <c r="H3" s="46"/>
      <c r="I3" s="46"/>
      <c r="J3" s="46"/>
      <c r="K3" s="24"/>
      <c r="L3" s="56"/>
      <c r="M3" s="49"/>
      <c r="N3" s="49"/>
      <c r="O3" s="75">
        <v>7</v>
      </c>
      <c r="P3" s="88" t="s">
        <v>137</v>
      </c>
      <c r="V3" s="23"/>
      <c r="W3" s="88"/>
      <c r="X3" s="90"/>
      <c r="Y3" s="23"/>
      <c r="Z3" s="68"/>
      <c r="AA3" s="81"/>
    </row>
    <row r="4" spans="2:27" ht="14.25" thickTop="1">
      <c r="B4" s="90" t="s">
        <v>246</v>
      </c>
      <c r="C4" s="117"/>
      <c r="D4" s="117"/>
      <c r="E4" s="112"/>
      <c r="F4" s="17"/>
      <c r="G4" s="46"/>
      <c r="H4" s="264"/>
      <c r="I4" s="264"/>
      <c r="J4" s="46"/>
      <c r="K4" s="52"/>
      <c r="L4" s="24"/>
      <c r="O4" s="75"/>
      <c r="P4" s="90" t="s">
        <v>246</v>
      </c>
      <c r="V4" s="23"/>
      <c r="W4" s="88"/>
      <c r="X4" s="90"/>
      <c r="Y4" s="23"/>
      <c r="Z4" s="68"/>
      <c r="AA4" s="81"/>
    </row>
    <row r="5" spans="2:27" ht="13.5">
      <c r="B5" s="46"/>
      <c r="D5" s="17" t="s">
        <v>287</v>
      </c>
      <c r="E5" s="46"/>
      <c r="F5" s="141"/>
      <c r="G5" s="46"/>
      <c r="H5" s="46"/>
      <c r="I5" s="46"/>
      <c r="J5" s="46"/>
      <c r="K5" s="52"/>
      <c r="L5" s="9" t="s">
        <v>291</v>
      </c>
      <c r="O5" s="75"/>
      <c r="V5" s="18"/>
      <c r="W5" s="91"/>
      <c r="X5" s="90"/>
      <c r="Y5" s="18"/>
      <c r="Z5" s="68"/>
      <c r="AA5" s="81"/>
    </row>
    <row r="6" spans="1:27" ht="14.25" thickBot="1">
      <c r="A6" s="75">
        <v>2</v>
      </c>
      <c r="B6" s="16" t="s">
        <v>136</v>
      </c>
      <c r="D6" s="137" t="s">
        <v>298</v>
      </c>
      <c r="E6" s="46"/>
      <c r="F6" s="114"/>
      <c r="G6" s="46"/>
      <c r="H6" s="46"/>
      <c r="I6" s="46"/>
      <c r="J6" s="46"/>
      <c r="K6" s="156"/>
      <c r="L6" s="9" t="s">
        <v>330</v>
      </c>
      <c r="M6" s="17"/>
      <c r="N6" s="17"/>
      <c r="O6" s="75">
        <v>8</v>
      </c>
      <c r="P6" s="88" t="s">
        <v>55</v>
      </c>
      <c r="V6" s="23"/>
      <c r="W6" s="88"/>
      <c r="X6" s="102"/>
      <c r="Y6" s="18"/>
      <c r="Z6" s="68"/>
      <c r="AA6" s="81"/>
    </row>
    <row r="7" spans="2:27" ht="14.25" thickTop="1">
      <c r="B7" s="92" t="s">
        <v>249</v>
      </c>
      <c r="C7" s="117"/>
      <c r="D7" s="46"/>
      <c r="E7" s="132"/>
      <c r="F7" s="138"/>
      <c r="G7" s="46"/>
      <c r="H7" s="46"/>
      <c r="I7" s="46"/>
      <c r="J7" s="46"/>
      <c r="K7" s="61"/>
      <c r="L7" s="168"/>
      <c r="M7" s="58"/>
      <c r="N7" s="51"/>
      <c r="O7" s="75"/>
      <c r="P7" s="90" t="s">
        <v>241</v>
      </c>
      <c r="V7" s="23"/>
      <c r="W7" s="88"/>
      <c r="X7" s="90"/>
      <c r="Y7" s="18"/>
      <c r="Z7" s="68"/>
      <c r="AA7" s="81"/>
    </row>
    <row r="8" spans="2:27" ht="14.25" thickBot="1">
      <c r="B8" s="46"/>
      <c r="C8" s="16" t="s">
        <v>278</v>
      </c>
      <c r="D8" s="113"/>
      <c r="E8" s="121"/>
      <c r="F8" s="128"/>
      <c r="G8" s="46"/>
      <c r="H8" s="46"/>
      <c r="I8" s="46"/>
      <c r="J8" s="46"/>
      <c r="K8" s="61"/>
      <c r="L8" s="169"/>
      <c r="M8" s="53" t="s">
        <v>281</v>
      </c>
      <c r="N8" s="46"/>
      <c r="O8" s="75"/>
      <c r="V8" s="18"/>
      <c r="W8" s="88"/>
      <c r="X8" s="90"/>
      <c r="Y8" s="18"/>
      <c r="Z8" s="68"/>
      <c r="AA8" s="81"/>
    </row>
    <row r="9" spans="2:25" ht="14.25" thickTop="1">
      <c r="B9" s="46"/>
      <c r="C9" s="16" t="s">
        <v>277</v>
      </c>
      <c r="D9" s="64"/>
      <c r="F9" s="128"/>
      <c r="G9" s="46"/>
      <c r="H9" s="88" t="s">
        <v>133</v>
      </c>
      <c r="I9" s="46"/>
      <c r="J9" s="46"/>
      <c r="K9" s="61"/>
      <c r="L9" s="135"/>
      <c r="M9" s="4" t="s">
        <v>282</v>
      </c>
      <c r="N9" s="46"/>
      <c r="O9" s="75"/>
      <c r="V9" s="23"/>
      <c r="W9" s="88"/>
      <c r="X9" s="90"/>
      <c r="Y9" s="18"/>
    </row>
    <row r="10" spans="1:27" ht="14.25" thickBot="1">
      <c r="A10" s="75">
        <v>3</v>
      </c>
      <c r="B10" s="88" t="s">
        <v>51</v>
      </c>
      <c r="C10" s="49"/>
      <c r="D10" s="57"/>
      <c r="F10" s="128"/>
      <c r="G10" s="90" t="s">
        <v>235</v>
      </c>
      <c r="H10" s="46"/>
      <c r="I10" s="46"/>
      <c r="J10" s="46"/>
      <c r="K10" s="54"/>
      <c r="L10" s="136"/>
      <c r="M10" s="129"/>
      <c r="N10" s="46"/>
      <c r="O10" s="75">
        <v>9</v>
      </c>
      <c r="P10" s="88" t="s">
        <v>140</v>
      </c>
      <c r="V10" s="23"/>
      <c r="W10" s="88"/>
      <c r="X10" s="90"/>
      <c r="Y10" s="18"/>
      <c r="Z10" s="68"/>
      <c r="AA10" s="76"/>
    </row>
    <row r="11" spans="2:27" ht="12.75" customHeight="1" thickBot="1" thickTop="1">
      <c r="B11" s="90" t="s">
        <v>241</v>
      </c>
      <c r="C11" s="46"/>
      <c r="D11" s="46"/>
      <c r="E11" s="17" t="s">
        <v>301</v>
      </c>
      <c r="F11" s="128"/>
      <c r="G11" s="49"/>
      <c r="H11" s="49"/>
      <c r="I11" s="140"/>
      <c r="J11" s="147"/>
      <c r="K11" s="53" t="s">
        <v>291</v>
      </c>
      <c r="L11" s="24"/>
      <c r="M11" s="24"/>
      <c r="N11" s="117"/>
      <c r="O11" s="75"/>
      <c r="P11" s="90" t="s">
        <v>240</v>
      </c>
      <c r="Q11" s="17"/>
      <c r="R11" s="17"/>
      <c r="S11" s="17"/>
      <c r="T11" s="17"/>
      <c r="V11" s="18"/>
      <c r="W11" s="88"/>
      <c r="X11" s="90"/>
      <c r="Y11" s="18"/>
      <c r="Z11" s="68"/>
      <c r="AA11" s="76"/>
    </row>
    <row r="12" spans="2:27" ht="12.75" customHeight="1" thickTop="1">
      <c r="B12" s="46"/>
      <c r="C12" s="46"/>
      <c r="D12" s="46"/>
      <c r="E12" s="17" t="s">
        <v>293</v>
      </c>
      <c r="F12" s="59"/>
      <c r="G12" s="106"/>
      <c r="H12" s="82" t="s">
        <v>306</v>
      </c>
      <c r="I12" s="46"/>
      <c r="J12" s="113"/>
      <c r="K12" s="4" t="s">
        <v>282</v>
      </c>
      <c r="L12" s="24"/>
      <c r="M12" s="24"/>
      <c r="O12" s="75"/>
      <c r="Q12" s="17"/>
      <c r="R12" s="17"/>
      <c r="S12" s="17"/>
      <c r="T12" s="17"/>
      <c r="V12" s="23"/>
      <c r="W12" s="88"/>
      <c r="X12" s="90"/>
      <c r="Y12" s="18"/>
      <c r="Z12" s="68"/>
      <c r="AA12" s="76"/>
    </row>
    <row r="13" spans="1:27" ht="12.75" customHeight="1" thickBot="1">
      <c r="A13" s="75">
        <v>4</v>
      </c>
      <c r="B13" s="88" t="s">
        <v>134</v>
      </c>
      <c r="C13" s="46"/>
      <c r="D13" s="46"/>
      <c r="E13" s="17" t="s">
        <v>317</v>
      </c>
      <c r="F13" s="59"/>
      <c r="G13" s="46"/>
      <c r="H13" s="16" t="s">
        <v>283</v>
      </c>
      <c r="I13" s="46"/>
      <c r="J13" s="113"/>
      <c r="K13" s="5"/>
      <c r="L13" s="24"/>
      <c r="M13" s="24"/>
      <c r="O13" s="75">
        <v>10</v>
      </c>
      <c r="P13" s="91" t="s">
        <v>135</v>
      </c>
      <c r="Q13" s="17"/>
      <c r="R13" s="17"/>
      <c r="S13" s="17"/>
      <c r="T13" s="17"/>
      <c r="V13" s="23"/>
      <c r="W13" s="88"/>
      <c r="X13" s="90"/>
      <c r="Y13" s="18"/>
      <c r="Z13" s="68"/>
      <c r="AA13" s="76"/>
    </row>
    <row r="14" spans="2:27" ht="12.75" customHeight="1" thickTop="1">
      <c r="B14" s="90" t="s">
        <v>251</v>
      </c>
      <c r="C14" s="117"/>
      <c r="D14" s="117"/>
      <c r="E14" s="133"/>
      <c r="F14" s="59"/>
      <c r="G14" s="16"/>
      <c r="H14" s="16" t="s">
        <v>333</v>
      </c>
      <c r="I14" s="46"/>
      <c r="J14" s="113"/>
      <c r="K14" s="5"/>
      <c r="L14" s="24"/>
      <c r="M14" s="58"/>
      <c r="N14" s="51"/>
      <c r="O14" s="75"/>
      <c r="P14" s="90" t="s">
        <v>253</v>
      </c>
      <c r="Q14" s="17"/>
      <c r="R14" s="17"/>
      <c r="S14" s="17"/>
      <c r="T14" s="17"/>
      <c r="V14" s="18"/>
      <c r="W14" s="88"/>
      <c r="X14" s="90"/>
      <c r="Y14" s="18"/>
      <c r="Z14" s="68"/>
      <c r="AA14" s="76"/>
    </row>
    <row r="15" spans="2:27" ht="12.75" customHeight="1" thickBot="1">
      <c r="B15" s="46"/>
      <c r="C15" s="16" t="s">
        <v>279</v>
      </c>
      <c r="D15" s="46"/>
      <c r="E15" s="133"/>
      <c r="F15" s="59"/>
      <c r="G15" s="46"/>
      <c r="H15" s="46"/>
      <c r="I15" s="46"/>
      <c r="J15" s="113"/>
      <c r="K15" s="5"/>
      <c r="L15" s="52"/>
      <c r="M15" s="53" t="s">
        <v>283</v>
      </c>
      <c r="N15" s="46"/>
      <c r="O15" s="75"/>
      <c r="Q15" s="17"/>
      <c r="R15" s="17"/>
      <c r="S15" s="17"/>
      <c r="T15" s="17"/>
      <c r="V15" s="22"/>
      <c r="W15" s="15"/>
      <c r="X15" s="14"/>
      <c r="Y15" s="18"/>
      <c r="Z15" s="68"/>
      <c r="AA15" s="76"/>
    </row>
    <row r="16" spans="2:27" ht="12.75" customHeight="1" thickTop="1">
      <c r="B16" s="46"/>
      <c r="C16" s="16" t="s">
        <v>280</v>
      </c>
      <c r="D16" s="64"/>
      <c r="E16" s="125"/>
      <c r="F16" s="59"/>
      <c r="J16" s="113"/>
      <c r="K16" s="52"/>
      <c r="L16" s="124"/>
      <c r="M16" s="4" t="s">
        <v>284</v>
      </c>
      <c r="N16" s="46"/>
      <c r="O16" s="75"/>
      <c r="W16" s="16"/>
      <c r="X16" s="16"/>
      <c r="Z16" s="68"/>
      <c r="AA16" s="76"/>
    </row>
    <row r="17" spans="1:27" ht="14.25" thickBot="1">
      <c r="A17" s="75">
        <v>5</v>
      </c>
      <c r="B17" s="88" t="s">
        <v>54</v>
      </c>
      <c r="C17" s="49"/>
      <c r="D17" s="57"/>
      <c r="E17" s="64"/>
      <c r="F17" s="59"/>
      <c r="J17" s="113"/>
      <c r="K17" s="52"/>
      <c r="L17" s="123"/>
      <c r="M17" s="122"/>
      <c r="N17" s="111"/>
      <c r="O17" s="75">
        <v>11</v>
      </c>
      <c r="P17" s="88" t="s">
        <v>50</v>
      </c>
      <c r="W17" s="16"/>
      <c r="X17" s="16"/>
      <c r="Z17" s="68"/>
      <c r="AA17" s="76"/>
    </row>
    <row r="18" spans="2:27" ht="14.25" thickTop="1">
      <c r="B18" s="90" t="s">
        <v>241</v>
      </c>
      <c r="D18" s="17" t="s">
        <v>333</v>
      </c>
      <c r="E18" s="113"/>
      <c r="F18" s="172"/>
      <c r="K18" s="135"/>
      <c r="L18" s="9" t="s">
        <v>334</v>
      </c>
      <c r="M18" s="24"/>
      <c r="O18" s="75"/>
      <c r="P18" s="90" t="s">
        <v>241</v>
      </c>
      <c r="W18" s="16"/>
      <c r="X18" s="16"/>
      <c r="Z18" s="68"/>
      <c r="AA18" s="76"/>
    </row>
    <row r="19" spans="2:27" ht="13.5">
      <c r="B19" s="46"/>
      <c r="D19" s="17" t="s">
        <v>305</v>
      </c>
      <c r="E19" s="113"/>
      <c r="F19" s="17"/>
      <c r="K19" s="136"/>
      <c r="L19" s="9" t="s">
        <v>305</v>
      </c>
      <c r="M19" s="24"/>
      <c r="O19" s="75"/>
      <c r="W19" s="16"/>
      <c r="X19" s="16"/>
      <c r="Z19" s="68"/>
      <c r="AA19" s="76"/>
    </row>
    <row r="20" spans="1:27" ht="14.25" thickBot="1">
      <c r="A20" s="75">
        <v>6</v>
      </c>
      <c r="B20" s="88" t="s">
        <v>139</v>
      </c>
      <c r="C20" s="111"/>
      <c r="D20" s="111"/>
      <c r="E20" s="148"/>
      <c r="F20" s="17"/>
      <c r="K20" s="136"/>
      <c r="L20" s="129"/>
      <c r="M20" s="111"/>
      <c r="N20" s="111"/>
      <c r="O20" s="75">
        <v>12</v>
      </c>
      <c r="P20" s="88" t="s">
        <v>133</v>
      </c>
      <c r="W20" s="16"/>
      <c r="X20" s="16"/>
      <c r="Z20" s="68"/>
      <c r="AA20" s="76"/>
    </row>
    <row r="21" spans="2:27" ht="14.25" thickTop="1">
      <c r="B21" s="90" t="s">
        <v>248</v>
      </c>
      <c r="P21" s="90" t="s">
        <v>251</v>
      </c>
      <c r="W21" s="16"/>
      <c r="X21" s="16"/>
      <c r="Z21" s="68"/>
      <c r="AA21" s="76"/>
    </row>
    <row r="22" spans="2:27" ht="13.5">
      <c r="B22" s="16"/>
      <c r="C22" s="46"/>
      <c r="D22" s="46"/>
      <c r="E22" s="46"/>
      <c r="F22" s="5"/>
      <c r="G22" s="16"/>
      <c r="H22" s="46"/>
      <c r="I22" s="46"/>
      <c r="J22" s="5"/>
      <c r="K22" s="47"/>
      <c r="L22" s="5"/>
      <c r="M22" s="5"/>
      <c r="N22" s="5"/>
      <c r="O22" s="16"/>
      <c r="P22" s="16"/>
      <c r="W22" s="16"/>
      <c r="X22" s="16"/>
      <c r="Z22" s="68"/>
      <c r="AA22" s="76"/>
    </row>
    <row r="23" spans="2:27" ht="17.25" customHeight="1">
      <c r="B23" s="19" t="s">
        <v>377</v>
      </c>
      <c r="H23" s="18" t="s">
        <v>216</v>
      </c>
      <c r="O23" s="46"/>
      <c r="P23" s="46"/>
      <c r="Q23" s="46"/>
      <c r="R23" s="46"/>
      <c r="W23" s="16"/>
      <c r="X23" s="16"/>
      <c r="Z23" s="68"/>
      <c r="AA23" s="76"/>
    </row>
    <row r="24" spans="2:27" ht="13.5" customHeight="1">
      <c r="B24" s="1"/>
      <c r="C24" s="46"/>
      <c r="D24" s="46"/>
      <c r="E24" s="46"/>
      <c r="H24" s="11"/>
      <c r="W24" s="16"/>
      <c r="X24" s="16"/>
      <c r="Z24" s="68"/>
      <c r="AA24" s="76"/>
    </row>
    <row r="25" spans="1:29" s="16" customFormat="1" ht="14.25" customHeight="1" thickBot="1">
      <c r="A25" s="67"/>
      <c r="B25" s="88" t="s">
        <v>139</v>
      </c>
      <c r="C25" s="111"/>
      <c r="D25" s="111"/>
      <c r="E25" s="111"/>
      <c r="F25" s="111"/>
      <c r="G25" s="111"/>
      <c r="H25" s="122"/>
      <c r="I25" s="118"/>
      <c r="J25" s="49"/>
      <c r="K25" s="49"/>
      <c r="L25" s="49"/>
      <c r="M25" s="49"/>
      <c r="N25" s="49"/>
      <c r="O25" s="88" t="s">
        <v>140</v>
      </c>
      <c r="R25" s="46"/>
      <c r="S25" s="46"/>
      <c r="T25" s="46"/>
      <c r="U25" s="17"/>
      <c r="AC25" s="17"/>
    </row>
    <row r="26" spans="1:29" s="16" customFormat="1" ht="14.25" customHeight="1" thickTop="1">
      <c r="A26" s="67"/>
      <c r="B26" s="90" t="s">
        <v>238</v>
      </c>
      <c r="C26" s="46"/>
      <c r="D26" s="46"/>
      <c r="E26" s="46"/>
      <c r="F26" s="46"/>
      <c r="H26" s="16" t="s">
        <v>374</v>
      </c>
      <c r="K26" s="46"/>
      <c r="L26" s="3"/>
      <c r="M26" s="46"/>
      <c r="N26" s="46"/>
      <c r="O26" s="90" t="s">
        <v>240</v>
      </c>
      <c r="P26" s="46"/>
      <c r="Q26" s="46"/>
      <c r="R26" s="46"/>
      <c r="S26" s="46"/>
      <c r="T26" s="46"/>
      <c r="U26" s="17"/>
      <c r="AC26" s="17"/>
    </row>
    <row r="27" spans="1:29" s="16" customFormat="1" ht="14.25" customHeight="1">
      <c r="A27" s="67"/>
      <c r="B27" s="11"/>
      <c r="C27" s="46"/>
      <c r="D27" s="46"/>
      <c r="E27" s="46"/>
      <c r="F27" s="46"/>
      <c r="G27" s="66"/>
      <c r="H27" s="4" t="s">
        <v>374</v>
      </c>
      <c r="I27" s="66"/>
      <c r="J27" s="66"/>
      <c r="K27" s="46"/>
      <c r="L27" s="3"/>
      <c r="M27" s="46"/>
      <c r="N27" s="46"/>
      <c r="O27" s="5"/>
      <c r="P27" s="5"/>
      <c r="Q27" s="5"/>
      <c r="R27" s="5"/>
      <c r="S27" s="46"/>
      <c r="T27" s="46"/>
      <c r="U27" s="17"/>
      <c r="AC27" s="17"/>
    </row>
    <row r="28" spans="1:29" s="16" customFormat="1" ht="14.25" customHeight="1">
      <c r="A28" s="67"/>
      <c r="B28" s="11"/>
      <c r="C28" s="46"/>
      <c r="D28" s="46"/>
      <c r="E28" s="46"/>
      <c r="F28" s="46"/>
      <c r="G28" s="66"/>
      <c r="H28" s="66"/>
      <c r="I28" s="66"/>
      <c r="J28" s="66"/>
      <c r="K28" s="46"/>
      <c r="L28" s="3"/>
      <c r="M28" s="46"/>
      <c r="N28" s="46"/>
      <c r="O28" s="5"/>
      <c r="P28" s="5"/>
      <c r="Q28" s="5"/>
      <c r="R28" s="5"/>
      <c r="S28" s="46"/>
      <c r="T28" s="46"/>
      <c r="U28" s="17"/>
      <c r="AC28" s="17"/>
    </row>
    <row r="29" spans="1:27" ht="12.75" customHeight="1">
      <c r="A29" s="6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W29" s="16"/>
      <c r="X29" s="16"/>
      <c r="Z29" s="68"/>
      <c r="AA29" s="76"/>
    </row>
    <row r="31" spans="2:26" ht="14.25" customHeight="1">
      <c r="B31" s="184" t="s">
        <v>153</v>
      </c>
      <c r="H31" s="18" t="s">
        <v>119</v>
      </c>
      <c r="Y31" s="20"/>
      <c r="Z31" s="17" t="s">
        <v>222</v>
      </c>
    </row>
    <row r="32" spans="1:26" s="18" customFormat="1" ht="8.25" customHeight="1">
      <c r="A32" s="75"/>
      <c r="B32" s="13"/>
      <c r="Y32" s="5"/>
      <c r="Z32" s="10"/>
    </row>
    <row r="33" spans="1:24" ht="14.25" thickBot="1">
      <c r="A33" s="75">
        <v>1</v>
      </c>
      <c r="B33" s="88" t="s">
        <v>15</v>
      </c>
      <c r="C33" s="111"/>
      <c r="G33" s="265" t="s">
        <v>15</v>
      </c>
      <c r="H33" s="265"/>
      <c r="I33" s="265"/>
      <c r="J33" s="265"/>
      <c r="K33" s="88"/>
      <c r="L33" s="88"/>
      <c r="O33" s="75">
        <v>3</v>
      </c>
      <c r="P33" s="88" t="s">
        <v>142</v>
      </c>
      <c r="V33" s="19"/>
      <c r="W33" s="22"/>
      <c r="X33" s="101"/>
    </row>
    <row r="34" spans="2:24" ht="14.25" thickTop="1">
      <c r="B34" s="90" t="s">
        <v>63</v>
      </c>
      <c r="C34" s="46"/>
      <c r="D34" s="117"/>
      <c r="E34" s="112"/>
      <c r="G34" s="266" t="s">
        <v>63</v>
      </c>
      <c r="H34" s="266"/>
      <c r="I34" s="266"/>
      <c r="J34" s="266"/>
      <c r="K34" s="174"/>
      <c r="L34" s="106"/>
      <c r="M34" s="51"/>
      <c r="N34" s="51"/>
      <c r="O34" s="75"/>
      <c r="P34" s="90" t="s">
        <v>130</v>
      </c>
      <c r="V34" s="22"/>
      <c r="W34" s="7"/>
      <c r="X34" s="7"/>
    </row>
    <row r="35" spans="3:24" ht="14.25" thickBot="1">
      <c r="C35" s="46"/>
      <c r="D35" s="16" t="s">
        <v>271</v>
      </c>
      <c r="E35" s="46"/>
      <c r="F35" s="140"/>
      <c r="G35" s="111"/>
      <c r="H35" s="148"/>
      <c r="I35" s="49"/>
      <c r="J35" s="49"/>
      <c r="K35" s="49"/>
      <c r="L35" s="53" t="s">
        <v>272</v>
      </c>
      <c r="M35" s="46"/>
      <c r="N35" s="46"/>
      <c r="O35" s="75"/>
      <c r="V35" s="22"/>
      <c r="W35" s="88"/>
      <c r="X35" s="90"/>
    </row>
    <row r="36" spans="3:24" ht="14.25" thickTop="1">
      <c r="C36" s="46"/>
      <c r="D36" s="116" t="s">
        <v>268</v>
      </c>
      <c r="E36" s="64"/>
      <c r="H36" s="17" t="s">
        <v>296</v>
      </c>
      <c r="K36" s="120"/>
      <c r="L36" s="16" t="s">
        <v>273</v>
      </c>
      <c r="M36" s="46"/>
      <c r="N36" s="46"/>
      <c r="O36" s="75"/>
      <c r="V36" s="22"/>
      <c r="W36" s="88"/>
      <c r="X36" s="90"/>
    </row>
    <row r="37" spans="1:24" ht="14.25" thickBot="1">
      <c r="A37" s="75">
        <v>2</v>
      </c>
      <c r="B37" s="88" t="s">
        <v>143</v>
      </c>
      <c r="C37" s="49"/>
      <c r="D37" s="49"/>
      <c r="E37" s="57"/>
      <c r="H37" s="17" t="s">
        <v>306</v>
      </c>
      <c r="K37" s="113"/>
      <c r="L37" s="111"/>
      <c r="M37" s="111"/>
      <c r="N37" s="111"/>
      <c r="O37" s="75">
        <v>4</v>
      </c>
      <c r="P37" s="88" t="s">
        <v>141</v>
      </c>
      <c r="V37" s="22"/>
      <c r="W37" s="88"/>
      <c r="X37" s="90"/>
    </row>
    <row r="38" spans="2:24" ht="14.25" thickTop="1">
      <c r="B38" s="90" t="s">
        <v>68</v>
      </c>
      <c r="H38" s="17" t="s">
        <v>323</v>
      </c>
      <c r="P38" s="90" t="s">
        <v>121</v>
      </c>
      <c r="V38" s="22"/>
      <c r="W38" s="88"/>
      <c r="X38" s="90"/>
    </row>
    <row r="40" spans="2:27" ht="17.25" customHeight="1">
      <c r="B40" s="19" t="s">
        <v>231</v>
      </c>
      <c r="H40" s="18" t="s">
        <v>216</v>
      </c>
      <c r="O40" s="46"/>
      <c r="P40" s="46"/>
      <c r="Q40" s="46"/>
      <c r="R40" s="46"/>
      <c r="W40" s="16"/>
      <c r="X40" s="16"/>
      <c r="Z40" s="68"/>
      <c r="AA40" s="76"/>
    </row>
    <row r="41" spans="2:27" ht="13.5" customHeight="1">
      <c r="B41" s="17"/>
      <c r="C41" s="46"/>
      <c r="D41" s="46"/>
      <c r="E41" s="46"/>
      <c r="G41" s="265" t="s">
        <v>142</v>
      </c>
      <c r="H41" s="265"/>
      <c r="I41" s="265"/>
      <c r="J41" s="265"/>
      <c r="W41" s="16"/>
      <c r="X41" s="16"/>
      <c r="Z41" s="68"/>
      <c r="AA41" s="76"/>
    </row>
    <row r="42" spans="1:29" s="16" customFormat="1" ht="14.25" customHeight="1" thickBot="1">
      <c r="A42" s="67"/>
      <c r="B42" s="88" t="s">
        <v>143</v>
      </c>
      <c r="C42" s="48"/>
      <c r="D42" s="48"/>
      <c r="E42" s="48"/>
      <c r="F42" s="48"/>
      <c r="G42" s="48"/>
      <c r="H42" s="86"/>
      <c r="I42" s="140"/>
      <c r="J42" s="111"/>
      <c r="K42" s="111"/>
      <c r="L42" s="111"/>
      <c r="M42" s="111"/>
      <c r="N42" s="111"/>
      <c r="O42" s="265" t="s">
        <v>142</v>
      </c>
      <c r="P42" s="265"/>
      <c r="Q42" s="265"/>
      <c r="R42" s="265"/>
      <c r="S42" s="46"/>
      <c r="T42" s="46"/>
      <c r="U42" s="17"/>
      <c r="AC42" s="17"/>
    </row>
    <row r="43" spans="1:29" s="16" customFormat="1" ht="14.25" customHeight="1" thickTop="1">
      <c r="A43" s="67"/>
      <c r="B43" s="90" t="s">
        <v>68</v>
      </c>
      <c r="C43" s="46"/>
      <c r="D43" s="46"/>
      <c r="E43" s="46"/>
      <c r="F43" s="46"/>
      <c r="H43" s="16" t="s">
        <v>332</v>
      </c>
      <c r="K43" s="46"/>
      <c r="L43" s="3"/>
      <c r="M43" s="46"/>
      <c r="N43" s="46"/>
      <c r="O43" s="266" t="s">
        <v>130</v>
      </c>
      <c r="P43" s="266"/>
      <c r="Q43" s="266"/>
      <c r="R43" s="266"/>
      <c r="S43" s="46"/>
      <c r="T43" s="46"/>
      <c r="U43" s="17"/>
      <c r="AC43" s="17"/>
    </row>
    <row r="44" ht="13.5">
      <c r="H44" s="17" t="s">
        <v>301</v>
      </c>
    </row>
  </sheetData>
  <sheetProtection/>
  <mergeCells count="6">
    <mergeCell ref="G41:J41"/>
    <mergeCell ref="O43:R43"/>
    <mergeCell ref="H4:I4"/>
    <mergeCell ref="O42:R42"/>
    <mergeCell ref="G33:J33"/>
    <mergeCell ref="G34:J3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8" customWidth="1"/>
    <col min="2" max="2" width="13.375" style="18" customWidth="1"/>
    <col min="3" max="20" width="3.625" style="18" customWidth="1"/>
    <col min="21" max="21" width="9.00390625" style="17" customWidth="1"/>
    <col min="22" max="22" width="8.875" style="17" customWidth="1"/>
    <col min="23" max="23" width="10.00390625" style="17" customWidth="1"/>
    <col min="24" max="24" width="10.00390625" style="9" customWidth="1"/>
    <col min="25" max="27" width="8.875" style="17" customWidth="1"/>
    <col min="28" max="16384" width="9.00390625" style="17" customWidth="1"/>
  </cols>
  <sheetData>
    <row r="1" spans="2:25" ht="14.25" customHeight="1">
      <c r="B1" s="184" t="s">
        <v>162</v>
      </c>
      <c r="H1" s="18" t="s">
        <v>119</v>
      </c>
      <c r="V1" s="19"/>
      <c r="W1" s="22"/>
      <c r="X1" s="101"/>
      <c r="Y1" s="20"/>
    </row>
    <row r="2" spans="2:26" s="18" customFormat="1" ht="8.25" customHeight="1">
      <c r="B2" s="13"/>
      <c r="V2" s="22"/>
      <c r="W2" s="7"/>
      <c r="X2" s="7"/>
      <c r="Y2" s="5"/>
      <c r="Z2" s="10"/>
    </row>
    <row r="3" spans="1:24" s="16" customFormat="1" ht="14.25" customHeight="1">
      <c r="A3" s="67">
        <v>1</v>
      </c>
      <c r="B3" s="88" t="s">
        <v>159</v>
      </c>
      <c r="C3" s="48"/>
      <c r="D3" s="48"/>
      <c r="L3" s="46"/>
      <c r="M3" s="49"/>
      <c r="N3" s="49"/>
      <c r="O3" s="66">
        <v>5</v>
      </c>
      <c r="P3" s="88" t="s">
        <v>157</v>
      </c>
      <c r="Q3" s="1"/>
      <c r="R3" s="46"/>
      <c r="S3" s="46"/>
      <c r="T3" s="46"/>
      <c r="V3" s="17"/>
      <c r="W3" s="88"/>
      <c r="X3" s="90"/>
    </row>
    <row r="4" spans="1:24" s="16" customFormat="1" ht="14.25" customHeight="1">
      <c r="A4" s="67"/>
      <c r="B4" s="90" t="s">
        <v>243</v>
      </c>
      <c r="C4" s="157" t="s">
        <v>293</v>
      </c>
      <c r="D4" s="104"/>
      <c r="M4" s="106"/>
      <c r="N4" s="51"/>
      <c r="O4" s="66"/>
      <c r="P4" s="90" t="s">
        <v>246</v>
      </c>
      <c r="Q4" s="1"/>
      <c r="R4" s="46"/>
      <c r="S4" s="46"/>
      <c r="T4" s="46"/>
      <c r="V4" s="17"/>
      <c r="W4" s="88"/>
      <c r="X4" s="90"/>
    </row>
    <row r="5" spans="1:24" s="16" customFormat="1" ht="11.25" customHeight="1" thickBot="1">
      <c r="A5" s="67"/>
      <c r="B5" s="67"/>
      <c r="C5" s="16" t="s">
        <v>296</v>
      </c>
      <c r="D5" s="105"/>
      <c r="E5" s="158"/>
      <c r="F5" s="137"/>
      <c r="G5" s="46"/>
      <c r="H5" s="46"/>
      <c r="J5" s="46"/>
      <c r="K5" s="111"/>
      <c r="L5" s="156"/>
      <c r="M5" s="53" t="s">
        <v>291</v>
      </c>
      <c r="N5" s="46"/>
      <c r="O5" s="66"/>
      <c r="P5" s="67"/>
      <c r="Q5" s="46"/>
      <c r="R5" s="46"/>
      <c r="S5" s="46"/>
      <c r="T5" s="46"/>
      <c r="V5" s="17"/>
      <c r="W5" s="88"/>
      <c r="X5" s="90"/>
    </row>
    <row r="6" spans="1:24" ht="14.25" thickTop="1">
      <c r="A6" s="75"/>
      <c r="B6" s="75"/>
      <c r="C6" s="16" t="s">
        <v>316</v>
      </c>
      <c r="D6" s="113"/>
      <c r="E6" s="46"/>
      <c r="F6" s="64"/>
      <c r="G6" s="16"/>
      <c r="H6" s="16"/>
      <c r="I6" s="46"/>
      <c r="J6" s="16"/>
      <c r="K6" s="61"/>
      <c r="L6" s="112"/>
      <c r="M6" s="4" t="s">
        <v>282</v>
      </c>
      <c r="N6" s="46"/>
      <c r="O6" s="75"/>
      <c r="P6" s="75"/>
      <c r="W6" s="88"/>
      <c r="X6" s="90"/>
    </row>
    <row r="7" spans="1:24" ht="14.25" thickBot="1">
      <c r="A7" s="75">
        <v>2</v>
      </c>
      <c r="B7" s="88" t="s">
        <v>161</v>
      </c>
      <c r="C7" s="111"/>
      <c r="D7" s="148"/>
      <c r="E7" s="46"/>
      <c r="F7" s="64"/>
      <c r="G7" s="46"/>
      <c r="H7" s="88" t="s">
        <v>2</v>
      </c>
      <c r="I7" s="46"/>
      <c r="J7" s="46"/>
      <c r="K7" s="74"/>
      <c r="L7" s="113"/>
      <c r="M7" s="129"/>
      <c r="N7" s="111"/>
      <c r="O7" s="75">
        <v>6</v>
      </c>
      <c r="P7" s="88" t="s">
        <v>158</v>
      </c>
      <c r="W7" s="88"/>
      <c r="X7" s="90"/>
    </row>
    <row r="8" spans="1:24" ht="14.25" thickTop="1">
      <c r="A8" s="75"/>
      <c r="B8" s="90" t="s">
        <v>252</v>
      </c>
      <c r="E8" s="46"/>
      <c r="F8" s="64"/>
      <c r="G8" s="46"/>
      <c r="H8" s="90" t="s">
        <v>236</v>
      </c>
      <c r="I8" s="46"/>
      <c r="J8" s="46"/>
      <c r="K8" s="74"/>
      <c r="L8" s="46"/>
      <c r="M8" s="24"/>
      <c r="O8" s="75"/>
      <c r="P8" s="90" t="s">
        <v>247</v>
      </c>
      <c r="W8" s="88"/>
      <c r="X8" s="90"/>
    </row>
    <row r="9" spans="1:24" ht="14.25" thickBot="1">
      <c r="A9" s="75"/>
      <c r="B9" s="75"/>
      <c r="E9" s="16" t="s">
        <v>284</v>
      </c>
      <c r="F9" s="64"/>
      <c r="G9" s="70"/>
      <c r="H9" s="181"/>
      <c r="I9" s="111"/>
      <c r="J9" s="147"/>
      <c r="K9" s="53" t="s">
        <v>272</v>
      </c>
      <c r="L9" s="46"/>
      <c r="M9" s="24"/>
      <c r="O9" s="75"/>
      <c r="P9" s="75"/>
      <c r="W9" s="88"/>
      <c r="X9" s="90"/>
    </row>
    <row r="10" spans="1:24" ht="14.25" thickTop="1">
      <c r="A10" s="75"/>
      <c r="B10" s="75"/>
      <c r="E10" s="16" t="s">
        <v>282</v>
      </c>
      <c r="F10" s="113"/>
      <c r="G10" s="154"/>
      <c r="H10" s="82" t="s">
        <v>275</v>
      </c>
      <c r="I10" s="46"/>
      <c r="J10" s="113"/>
      <c r="K10" s="16" t="s">
        <v>275</v>
      </c>
      <c r="L10" s="46"/>
      <c r="M10" s="24"/>
      <c r="O10" s="75"/>
      <c r="P10" s="75"/>
      <c r="W10" s="88"/>
      <c r="X10" s="90"/>
    </row>
    <row r="11" spans="1:16" ht="13.5">
      <c r="A11" s="75">
        <v>3</v>
      </c>
      <c r="B11" s="88" t="s">
        <v>23</v>
      </c>
      <c r="E11" s="46"/>
      <c r="F11" s="113"/>
      <c r="G11" s="46"/>
      <c r="H11" s="16" t="s">
        <v>274</v>
      </c>
      <c r="I11" s="46"/>
      <c r="J11" s="113"/>
      <c r="K11" s="46"/>
      <c r="L11" s="46"/>
      <c r="M11" s="24"/>
      <c r="O11" s="75">
        <v>7</v>
      </c>
      <c r="P11" s="88" t="s">
        <v>160</v>
      </c>
    </row>
    <row r="12" spans="1:16" ht="13.5">
      <c r="A12" s="75"/>
      <c r="B12" s="90" t="s">
        <v>240</v>
      </c>
      <c r="C12" s="103"/>
      <c r="D12" s="109"/>
      <c r="E12" s="46"/>
      <c r="F12" s="128"/>
      <c r="G12" s="16"/>
      <c r="H12" s="16"/>
      <c r="I12" s="16"/>
      <c r="J12" s="128"/>
      <c r="K12" s="16"/>
      <c r="L12" s="46"/>
      <c r="M12" s="58"/>
      <c r="N12" s="51"/>
      <c r="O12" s="75"/>
      <c r="P12" s="90" t="s">
        <v>243</v>
      </c>
    </row>
    <row r="13" spans="1:16" ht="14.25" thickBot="1">
      <c r="A13" s="75"/>
      <c r="B13" s="75"/>
      <c r="C13" s="16" t="s">
        <v>283</v>
      </c>
      <c r="D13" s="64"/>
      <c r="E13" s="119"/>
      <c r="F13" s="162"/>
      <c r="G13" s="46"/>
      <c r="H13" s="46"/>
      <c r="I13" s="16"/>
      <c r="J13" s="113"/>
      <c r="K13" s="46"/>
      <c r="L13" s="46"/>
      <c r="M13" s="53" t="s">
        <v>328</v>
      </c>
      <c r="N13" s="46"/>
      <c r="O13" s="75"/>
      <c r="P13" s="75"/>
    </row>
    <row r="14" spans="1:16" ht="14.25" thickTop="1">
      <c r="A14" s="75"/>
      <c r="B14" s="75"/>
      <c r="C14" s="16" t="s">
        <v>300</v>
      </c>
      <c r="D14" s="113"/>
      <c r="F14" s="46"/>
      <c r="G14" s="16"/>
      <c r="H14" s="16"/>
      <c r="I14" s="46"/>
      <c r="J14" s="16"/>
      <c r="K14" s="115"/>
      <c r="L14" s="112"/>
      <c r="M14" s="16" t="s">
        <v>329</v>
      </c>
      <c r="N14" s="46"/>
      <c r="O14" s="75"/>
      <c r="P14" s="75"/>
    </row>
    <row r="15" spans="1:16" ht="14.25" thickBot="1">
      <c r="A15" s="75">
        <v>4</v>
      </c>
      <c r="B15" s="88" t="s">
        <v>4</v>
      </c>
      <c r="C15" s="111"/>
      <c r="D15" s="148"/>
      <c r="E15" s="46"/>
      <c r="F15" s="46"/>
      <c r="G15" s="46"/>
      <c r="H15" s="46"/>
      <c r="I15" s="46"/>
      <c r="J15" s="46"/>
      <c r="K15" s="46"/>
      <c r="M15" s="133"/>
      <c r="N15" s="46"/>
      <c r="O15" s="75">
        <v>8</v>
      </c>
      <c r="P15" s="88" t="s">
        <v>2</v>
      </c>
    </row>
    <row r="16" spans="2:16" ht="14.25" thickTop="1">
      <c r="B16" s="90" t="s">
        <v>249</v>
      </c>
      <c r="E16" s="46"/>
      <c r="F16" s="46"/>
      <c r="G16" s="46"/>
      <c r="H16" s="46"/>
      <c r="I16" s="46"/>
      <c r="J16" s="46"/>
      <c r="K16" s="46"/>
      <c r="M16" s="117"/>
      <c r="N16" s="117"/>
      <c r="P16" s="90" t="s">
        <v>249</v>
      </c>
    </row>
    <row r="18" spans="2:27" ht="17.25" customHeight="1">
      <c r="B18" s="19" t="s">
        <v>223</v>
      </c>
      <c r="H18" s="18" t="s">
        <v>216</v>
      </c>
      <c r="O18" s="46"/>
      <c r="P18" s="46"/>
      <c r="Q18" s="46"/>
      <c r="R18" s="46"/>
      <c r="W18" s="16"/>
      <c r="X18" s="16"/>
      <c r="Z18" s="68"/>
      <c r="AA18" s="76"/>
    </row>
    <row r="19" spans="2:27" ht="13.5" customHeight="1">
      <c r="B19" s="1"/>
      <c r="C19" s="46"/>
      <c r="D19" s="46"/>
      <c r="E19" s="46"/>
      <c r="H19" s="88" t="s">
        <v>158</v>
      </c>
      <c r="W19" s="16"/>
      <c r="X19" s="16"/>
      <c r="Z19" s="68"/>
      <c r="AA19" s="76"/>
    </row>
    <row r="20" spans="1:29" s="16" customFormat="1" ht="14.25" customHeight="1" thickBot="1">
      <c r="A20" s="46"/>
      <c r="B20" s="88" t="s">
        <v>161</v>
      </c>
      <c r="C20" s="48"/>
      <c r="D20" s="48"/>
      <c r="E20" s="48"/>
      <c r="F20" s="48"/>
      <c r="G20" s="48"/>
      <c r="H20" s="183"/>
      <c r="I20" s="140"/>
      <c r="J20" s="111"/>
      <c r="K20" s="111"/>
      <c r="L20" s="111"/>
      <c r="M20" s="111"/>
      <c r="N20" s="111"/>
      <c r="O20" s="88" t="s">
        <v>158</v>
      </c>
      <c r="R20" s="46"/>
      <c r="S20" s="46"/>
      <c r="T20" s="46"/>
      <c r="U20" s="17"/>
      <c r="AC20" s="17"/>
    </row>
    <row r="21" spans="1:29" s="16" customFormat="1" ht="14.25" customHeight="1" thickTop="1">
      <c r="A21" s="46"/>
      <c r="B21" s="90" t="s">
        <v>244</v>
      </c>
      <c r="C21" s="46"/>
      <c r="D21" s="46"/>
      <c r="E21" s="46"/>
      <c r="F21" s="46"/>
      <c r="H21" s="16" t="s">
        <v>363</v>
      </c>
      <c r="K21" s="46"/>
      <c r="L21" s="3"/>
      <c r="M21" s="46"/>
      <c r="N21" s="46"/>
      <c r="O21" s="90" t="s">
        <v>247</v>
      </c>
      <c r="P21" s="46"/>
      <c r="Q21" s="46"/>
      <c r="R21" s="46"/>
      <c r="S21" s="46"/>
      <c r="T21" s="46"/>
      <c r="U21" s="17"/>
      <c r="AC21" s="17"/>
    </row>
    <row r="22" spans="1:29" s="16" customFormat="1" ht="14.25" customHeight="1">
      <c r="A22" s="46"/>
      <c r="B22" s="11"/>
      <c r="C22" s="46"/>
      <c r="D22" s="46"/>
      <c r="E22" s="46"/>
      <c r="F22" s="46"/>
      <c r="G22" s="66"/>
      <c r="H22" s="4" t="s">
        <v>332</v>
      </c>
      <c r="I22" s="66"/>
      <c r="J22" s="66"/>
      <c r="K22" s="46"/>
      <c r="L22" s="3"/>
      <c r="M22" s="46"/>
      <c r="N22" s="46"/>
      <c r="O22" s="5"/>
      <c r="P22" s="5"/>
      <c r="Q22" s="5"/>
      <c r="R22" s="5"/>
      <c r="S22" s="46"/>
      <c r="T22" s="46"/>
      <c r="U22" s="17"/>
      <c r="AC22" s="17"/>
    </row>
    <row r="23" spans="1:29" s="16" customFormat="1" ht="14.25" customHeight="1">
      <c r="A23" s="46"/>
      <c r="B23" s="11"/>
      <c r="C23" s="46"/>
      <c r="D23" s="46"/>
      <c r="E23" s="46"/>
      <c r="F23" s="46"/>
      <c r="G23" s="66"/>
      <c r="H23" s="66"/>
      <c r="I23" s="66"/>
      <c r="J23" s="66"/>
      <c r="K23" s="46"/>
      <c r="L23" s="3"/>
      <c r="M23" s="46"/>
      <c r="N23" s="46"/>
      <c r="O23" s="5"/>
      <c r="P23" s="5"/>
      <c r="Q23" s="5"/>
      <c r="R23" s="5"/>
      <c r="S23" s="46"/>
      <c r="T23" s="46"/>
      <c r="U23" s="17"/>
      <c r="AC23" s="17"/>
    </row>
    <row r="24" spans="1:29" s="16" customFormat="1" ht="14.25" customHeight="1">
      <c r="A24" s="46"/>
      <c r="B24" s="11"/>
      <c r="C24" s="46"/>
      <c r="D24" s="46"/>
      <c r="E24" s="46"/>
      <c r="F24" s="46"/>
      <c r="G24" s="66"/>
      <c r="H24" s="66"/>
      <c r="I24" s="66"/>
      <c r="J24" s="66"/>
      <c r="K24" s="46"/>
      <c r="L24" s="3"/>
      <c r="M24" s="46"/>
      <c r="N24" s="46"/>
      <c r="O24" s="5"/>
      <c r="P24" s="5"/>
      <c r="Q24" s="5"/>
      <c r="R24" s="5"/>
      <c r="S24" s="46"/>
      <c r="T24" s="46"/>
      <c r="U24" s="17"/>
      <c r="AC24" s="17"/>
    </row>
    <row r="25" spans="1:27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W25" s="16"/>
      <c r="X25" s="16"/>
      <c r="Z25" s="68"/>
      <c r="AA25" s="76"/>
    </row>
    <row r="27" spans="2:25" ht="14.25" customHeight="1">
      <c r="B27" s="184" t="s">
        <v>156</v>
      </c>
      <c r="H27" s="18" t="s">
        <v>119</v>
      </c>
      <c r="V27" s="19"/>
      <c r="W27" s="22"/>
      <c r="X27" s="101"/>
      <c r="Y27" s="20"/>
    </row>
    <row r="28" spans="2:26" s="18" customFormat="1" ht="8.25" customHeight="1">
      <c r="B28" s="13"/>
      <c r="V28" s="22"/>
      <c r="W28" s="7"/>
      <c r="X28" s="7"/>
      <c r="Y28" s="5"/>
      <c r="Z28" s="10"/>
    </row>
    <row r="29" spans="1:27" ht="14.25" thickBot="1">
      <c r="A29" s="18">
        <v>1</v>
      </c>
      <c r="B29" s="88" t="s">
        <v>43</v>
      </c>
      <c r="C29" s="111"/>
      <c r="D29" s="111"/>
      <c r="E29" s="111"/>
      <c r="F29" s="46"/>
      <c r="G29" s="46"/>
      <c r="H29" s="46"/>
      <c r="I29" s="46"/>
      <c r="J29" s="46"/>
      <c r="K29" s="24"/>
      <c r="L29" s="56"/>
      <c r="M29" s="49"/>
      <c r="N29" s="49"/>
      <c r="O29" s="75">
        <v>7</v>
      </c>
      <c r="P29" s="88" t="s">
        <v>42</v>
      </c>
      <c r="V29" s="22"/>
      <c r="W29" s="88"/>
      <c r="X29" s="90"/>
      <c r="Y29" s="23"/>
      <c r="Z29" s="68"/>
      <c r="AA29" s="81"/>
    </row>
    <row r="30" spans="2:27" ht="14.25" thickTop="1">
      <c r="B30" s="90" t="s">
        <v>246</v>
      </c>
      <c r="E30" s="112"/>
      <c r="F30" s="17"/>
      <c r="G30" s="46"/>
      <c r="H30" s="264"/>
      <c r="I30" s="264"/>
      <c r="J30" s="46"/>
      <c r="K30" s="52"/>
      <c r="L30" s="24"/>
      <c r="O30" s="75"/>
      <c r="P30" s="90" t="s">
        <v>252</v>
      </c>
      <c r="V30" s="22"/>
      <c r="W30" s="88"/>
      <c r="X30" s="90"/>
      <c r="Y30" s="23"/>
      <c r="Z30" s="68"/>
      <c r="AA30" s="81"/>
    </row>
    <row r="31" spans="2:27" ht="13.5">
      <c r="B31" s="46"/>
      <c r="D31" s="17" t="s">
        <v>279</v>
      </c>
      <c r="E31" s="113"/>
      <c r="F31" s="17"/>
      <c r="G31" s="46"/>
      <c r="H31" s="46"/>
      <c r="I31" s="46"/>
      <c r="J31" s="46"/>
      <c r="K31" s="52"/>
      <c r="L31" s="9" t="s">
        <v>316</v>
      </c>
      <c r="O31" s="75"/>
      <c r="V31" s="22"/>
      <c r="W31" s="88"/>
      <c r="X31" s="90"/>
      <c r="Y31" s="18"/>
      <c r="Z31" s="68"/>
      <c r="AA31" s="81"/>
    </row>
    <row r="32" spans="1:27" ht="14.25" thickBot="1">
      <c r="A32" s="18">
        <v>2</v>
      </c>
      <c r="B32" s="88" t="s">
        <v>165</v>
      </c>
      <c r="D32" s="17" t="s">
        <v>325</v>
      </c>
      <c r="E32" s="113"/>
      <c r="F32" s="114"/>
      <c r="G32" s="46"/>
      <c r="H32" s="46"/>
      <c r="I32" s="46"/>
      <c r="J32" s="46"/>
      <c r="K32" s="59"/>
      <c r="L32" s="9" t="s">
        <v>331</v>
      </c>
      <c r="M32" s="137"/>
      <c r="N32" s="137"/>
      <c r="O32" s="75">
        <v>8</v>
      </c>
      <c r="P32" s="88" t="s">
        <v>166</v>
      </c>
      <c r="V32" s="22"/>
      <c r="W32" s="88"/>
      <c r="X32" s="90"/>
      <c r="Y32" s="18"/>
      <c r="Z32" s="68"/>
      <c r="AA32" s="81"/>
    </row>
    <row r="33" spans="2:27" ht="14.25" thickTop="1">
      <c r="B33" s="90" t="s">
        <v>253</v>
      </c>
      <c r="C33" s="51"/>
      <c r="D33" s="71"/>
      <c r="E33" s="46"/>
      <c r="F33" s="163"/>
      <c r="G33" s="46"/>
      <c r="H33" s="46"/>
      <c r="I33" s="46"/>
      <c r="J33" s="46"/>
      <c r="K33" s="161"/>
      <c r="L33" s="136"/>
      <c r="M33" s="5"/>
      <c r="N33" s="46"/>
      <c r="O33" s="75"/>
      <c r="P33" s="90" t="s">
        <v>241</v>
      </c>
      <c r="V33" s="22"/>
      <c r="W33" s="88"/>
      <c r="X33" s="90"/>
      <c r="Y33" s="18"/>
      <c r="Z33" s="68"/>
      <c r="AA33" s="81"/>
    </row>
    <row r="34" spans="2:27" ht="14.25" thickBot="1">
      <c r="B34" s="46"/>
      <c r="C34" s="46"/>
      <c r="D34" s="153" t="s">
        <v>289</v>
      </c>
      <c r="E34" s="64"/>
      <c r="F34" s="59"/>
      <c r="G34" s="46"/>
      <c r="H34" s="46"/>
      <c r="I34" s="46"/>
      <c r="J34" s="46"/>
      <c r="K34" s="171"/>
      <c r="L34" s="170"/>
      <c r="M34" s="4" t="s">
        <v>277</v>
      </c>
      <c r="N34" s="46"/>
      <c r="O34" s="75"/>
      <c r="V34" s="22"/>
      <c r="W34" s="88"/>
      <c r="X34" s="90"/>
      <c r="Y34" s="18"/>
      <c r="Z34" s="68"/>
      <c r="AA34" s="81"/>
    </row>
    <row r="35" spans="2:25" ht="14.25" thickTop="1">
      <c r="B35" s="46"/>
      <c r="C35" s="46"/>
      <c r="D35" s="46"/>
      <c r="E35" s="149"/>
      <c r="F35" s="59"/>
      <c r="G35" s="46"/>
      <c r="H35" s="46"/>
      <c r="I35" s="46"/>
      <c r="J35" s="46"/>
      <c r="K35" s="61"/>
      <c r="L35" s="134"/>
      <c r="M35" s="53" t="s">
        <v>306</v>
      </c>
      <c r="N35" s="46"/>
      <c r="O35" s="75"/>
      <c r="V35" s="22"/>
      <c r="W35" s="16"/>
      <c r="X35" s="92"/>
      <c r="Y35" s="18"/>
    </row>
    <row r="36" spans="1:27" ht="14.25" thickBot="1">
      <c r="A36" s="18">
        <v>3</v>
      </c>
      <c r="B36" s="88" t="s">
        <v>167</v>
      </c>
      <c r="C36" s="46"/>
      <c r="D36" s="46"/>
      <c r="E36" s="133"/>
      <c r="F36" s="59"/>
      <c r="G36" s="46"/>
      <c r="H36" s="46"/>
      <c r="I36" s="46"/>
      <c r="J36" s="46"/>
      <c r="K36" s="54"/>
      <c r="L36" s="5"/>
      <c r="M36" s="55"/>
      <c r="N36" s="49"/>
      <c r="O36" s="75">
        <v>9</v>
      </c>
      <c r="P36" s="88" t="s">
        <v>168</v>
      </c>
      <c r="V36" s="22"/>
      <c r="W36" s="88"/>
      <c r="X36" s="90"/>
      <c r="Y36" s="18"/>
      <c r="Z36" s="68"/>
      <c r="AA36" s="76"/>
    </row>
    <row r="37" spans="2:27" ht="12.75" customHeight="1" thickTop="1">
      <c r="B37" s="90" t="s">
        <v>241</v>
      </c>
      <c r="C37" s="117"/>
      <c r="D37" s="117"/>
      <c r="F37" s="59"/>
      <c r="G37" s="17"/>
      <c r="H37" s="88" t="s">
        <v>7</v>
      </c>
      <c r="I37" s="17"/>
      <c r="J37" s="59"/>
      <c r="K37" s="17"/>
      <c r="L37" s="24"/>
      <c r="M37" s="24"/>
      <c r="O37" s="75"/>
      <c r="P37" s="90" t="s">
        <v>242</v>
      </c>
      <c r="Q37" s="17"/>
      <c r="R37" s="17"/>
      <c r="S37" s="17"/>
      <c r="T37" s="17"/>
      <c r="V37" s="22"/>
      <c r="W37" s="88"/>
      <c r="X37" s="90"/>
      <c r="Y37" s="18"/>
      <c r="Z37" s="68"/>
      <c r="AA37" s="76"/>
    </row>
    <row r="38" spans="2:27" ht="12.75" customHeight="1">
      <c r="B38" s="46"/>
      <c r="C38" s="46"/>
      <c r="D38" s="46"/>
      <c r="E38" s="17" t="s">
        <v>305</v>
      </c>
      <c r="F38" s="59"/>
      <c r="G38" s="17"/>
      <c r="H38" s="90" t="s">
        <v>236</v>
      </c>
      <c r="I38" s="17"/>
      <c r="J38" s="17"/>
      <c r="K38" s="53" t="s">
        <v>299</v>
      </c>
      <c r="L38" s="24"/>
      <c r="M38" s="24"/>
      <c r="O38" s="75"/>
      <c r="Q38" s="17"/>
      <c r="R38" s="17"/>
      <c r="S38" s="17"/>
      <c r="T38" s="17"/>
      <c r="V38" s="22"/>
      <c r="W38" s="88"/>
      <c r="X38" s="90"/>
      <c r="Y38" s="18"/>
      <c r="Z38" s="68"/>
      <c r="AA38" s="76"/>
    </row>
    <row r="39" spans="1:27" ht="12.75" customHeight="1" thickBot="1">
      <c r="A39" s="18">
        <v>4</v>
      </c>
      <c r="B39" s="16" t="s">
        <v>0</v>
      </c>
      <c r="C39" s="46"/>
      <c r="D39" s="46"/>
      <c r="E39" s="17" t="s">
        <v>284</v>
      </c>
      <c r="F39" s="59"/>
      <c r="G39" s="119"/>
      <c r="H39" s="148"/>
      <c r="I39" s="49"/>
      <c r="J39" s="57"/>
      <c r="K39" s="53" t="s">
        <v>269</v>
      </c>
      <c r="L39" s="24"/>
      <c r="M39" s="122"/>
      <c r="N39" s="111"/>
      <c r="O39" s="75">
        <v>10</v>
      </c>
      <c r="P39" s="88" t="s">
        <v>40</v>
      </c>
      <c r="Q39" s="17"/>
      <c r="R39" s="17"/>
      <c r="S39" s="17"/>
      <c r="T39" s="17"/>
      <c r="V39" s="22"/>
      <c r="W39" s="88"/>
      <c r="X39" s="90"/>
      <c r="Y39" s="18"/>
      <c r="Z39" s="68"/>
      <c r="AA39" s="76"/>
    </row>
    <row r="40" spans="2:27" ht="12.75" customHeight="1" thickTop="1">
      <c r="B40" s="92" t="s">
        <v>248</v>
      </c>
      <c r="C40" s="51"/>
      <c r="D40" s="71"/>
      <c r="F40" s="128"/>
      <c r="G40" s="133"/>
      <c r="H40" s="16" t="s">
        <v>353</v>
      </c>
      <c r="I40" s="51"/>
      <c r="J40" s="120"/>
      <c r="K40" s="5"/>
      <c r="L40" s="136"/>
      <c r="M40" s="5"/>
      <c r="N40" s="46"/>
      <c r="O40" s="75"/>
      <c r="P40" s="90" t="s">
        <v>246</v>
      </c>
      <c r="Q40" s="17"/>
      <c r="R40" s="17"/>
      <c r="S40" s="17"/>
      <c r="T40" s="17"/>
      <c r="V40" s="22"/>
      <c r="W40" s="88"/>
      <c r="X40" s="90"/>
      <c r="Y40" s="18"/>
      <c r="Z40" s="68"/>
      <c r="AA40" s="76"/>
    </row>
    <row r="41" spans="2:27" ht="12.75" customHeight="1" thickBot="1">
      <c r="B41" s="46"/>
      <c r="C41" s="16" t="s">
        <v>299</v>
      </c>
      <c r="D41" s="64"/>
      <c r="E41" s="46"/>
      <c r="F41" s="128"/>
      <c r="G41" s="46"/>
      <c r="H41" s="16" t="s">
        <v>317</v>
      </c>
      <c r="I41" s="46"/>
      <c r="J41" s="113"/>
      <c r="K41" s="5"/>
      <c r="L41" s="136"/>
      <c r="M41" s="4" t="s">
        <v>279</v>
      </c>
      <c r="N41" s="46"/>
      <c r="O41" s="75"/>
      <c r="Q41" s="17"/>
      <c r="R41" s="17"/>
      <c r="S41" s="17"/>
      <c r="T41" s="17"/>
      <c r="V41" s="22"/>
      <c r="W41" s="88"/>
      <c r="X41" s="90"/>
      <c r="Y41" s="18"/>
      <c r="Z41" s="68"/>
      <c r="AA41" s="76"/>
    </row>
    <row r="42" spans="2:27" ht="12.75" customHeight="1" thickTop="1">
      <c r="B42" s="46"/>
      <c r="C42" s="16" t="s">
        <v>291</v>
      </c>
      <c r="D42" s="46"/>
      <c r="E42" s="173"/>
      <c r="F42" s="128"/>
      <c r="H42" s="17" t="s">
        <v>354</v>
      </c>
      <c r="J42" s="113"/>
      <c r="K42" s="136"/>
      <c r="L42" s="134"/>
      <c r="M42" s="53" t="s">
        <v>293</v>
      </c>
      <c r="N42" s="46"/>
      <c r="O42" s="75"/>
      <c r="W42" s="16"/>
      <c r="X42" s="16"/>
      <c r="Z42" s="68"/>
      <c r="AA42" s="76"/>
    </row>
    <row r="43" spans="1:27" ht="14.25" thickBot="1">
      <c r="A43" s="18">
        <v>5</v>
      </c>
      <c r="B43" s="88" t="s">
        <v>7</v>
      </c>
      <c r="C43" s="111"/>
      <c r="D43" s="148"/>
      <c r="E43" s="113"/>
      <c r="F43" s="128"/>
      <c r="J43" s="113"/>
      <c r="K43" s="128"/>
      <c r="L43" s="52"/>
      <c r="M43" s="55"/>
      <c r="N43" s="49"/>
      <c r="O43" s="75">
        <v>11</v>
      </c>
      <c r="P43" s="88" t="s">
        <v>164</v>
      </c>
      <c r="W43" s="16"/>
      <c r="X43" s="16"/>
      <c r="Z43" s="68"/>
      <c r="AA43" s="76"/>
    </row>
    <row r="44" spans="2:27" ht="14.25" thickTop="1">
      <c r="B44" s="90" t="s">
        <v>249</v>
      </c>
      <c r="D44" s="17" t="s">
        <v>323</v>
      </c>
      <c r="E44" s="113"/>
      <c r="F44" s="128"/>
      <c r="J44" s="113"/>
      <c r="K44" s="136"/>
      <c r="L44" s="24"/>
      <c r="M44" s="24"/>
      <c r="O44" s="75"/>
      <c r="P44" s="90" t="s">
        <v>253</v>
      </c>
      <c r="W44" s="16"/>
      <c r="X44" s="16"/>
      <c r="Z44" s="68"/>
      <c r="AA44" s="76"/>
    </row>
    <row r="45" spans="2:27" ht="14.25" thickBot="1">
      <c r="B45" s="89"/>
      <c r="D45" s="17" t="s">
        <v>282</v>
      </c>
      <c r="E45" s="113"/>
      <c r="F45" s="182"/>
      <c r="J45" s="113"/>
      <c r="K45" s="136"/>
      <c r="L45" s="9" t="s">
        <v>327</v>
      </c>
      <c r="M45" s="24"/>
      <c r="O45" s="75"/>
      <c r="W45" s="16"/>
      <c r="X45" s="16"/>
      <c r="Z45" s="68"/>
      <c r="AA45" s="76"/>
    </row>
    <row r="46" spans="2:27" ht="14.25" thickTop="1">
      <c r="B46" s="88" t="s">
        <v>163</v>
      </c>
      <c r="D46" s="17" t="s">
        <v>327</v>
      </c>
      <c r="E46" s="64"/>
      <c r="F46" s="17"/>
      <c r="K46" s="134"/>
      <c r="L46" s="9" t="s">
        <v>327</v>
      </c>
      <c r="M46" s="24"/>
      <c r="O46" s="75"/>
      <c r="P46" s="89"/>
      <c r="W46" s="16"/>
      <c r="X46" s="16"/>
      <c r="Z46" s="68"/>
      <c r="AA46" s="76"/>
    </row>
    <row r="47" spans="2:27" ht="13.5">
      <c r="B47" s="90" t="s">
        <v>235</v>
      </c>
      <c r="C47" s="51"/>
      <c r="D47" s="71"/>
      <c r="E47" s="64"/>
      <c r="F47" s="17"/>
      <c r="K47" s="52"/>
      <c r="L47" s="24"/>
      <c r="M47" s="24"/>
      <c r="O47" s="75"/>
      <c r="P47" s="89"/>
      <c r="W47" s="16"/>
      <c r="X47" s="16"/>
      <c r="Z47" s="68"/>
      <c r="AA47" s="76"/>
    </row>
    <row r="48" spans="2:27" ht="14.25" thickBot="1">
      <c r="B48" s="89"/>
      <c r="C48" s="16" t="s">
        <v>284</v>
      </c>
      <c r="D48" s="64"/>
      <c r="E48" s="64"/>
      <c r="F48" s="17"/>
      <c r="K48" s="52"/>
      <c r="L48" s="24"/>
      <c r="M48" s="24"/>
      <c r="O48" s="75"/>
      <c r="P48" s="89"/>
      <c r="W48" s="16"/>
      <c r="X48" s="16"/>
      <c r="Z48" s="68"/>
      <c r="AA48" s="76"/>
    </row>
    <row r="49" spans="2:27" ht="14.25" thickTop="1">
      <c r="B49" s="46"/>
      <c r="C49" s="16" t="s">
        <v>301</v>
      </c>
      <c r="D49" s="46"/>
      <c r="E49" s="149"/>
      <c r="F49" s="16"/>
      <c r="K49" s="52"/>
      <c r="L49" s="24"/>
      <c r="M49" s="24"/>
      <c r="O49" s="75"/>
      <c r="W49" s="16"/>
      <c r="X49" s="16"/>
      <c r="Z49" s="68"/>
      <c r="AA49" s="76"/>
    </row>
    <row r="50" spans="1:27" ht="14.25" thickBot="1">
      <c r="A50" s="18">
        <v>6</v>
      </c>
      <c r="B50" s="88" t="s">
        <v>41</v>
      </c>
      <c r="C50" s="46"/>
      <c r="D50" s="111"/>
      <c r="E50" s="141"/>
      <c r="F50" s="17"/>
      <c r="K50" s="52"/>
      <c r="L50" s="56"/>
      <c r="M50" s="49"/>
      <c r="N50" s="49"/>
      <c r="O50" s="75">
        <v>12</v>
      </c>
      <c r="P50" s="88" t="s">
        <v>39</v>
      </c>
      <c r="W50" s="16"/>
      <c r="X50" s="16"/>
      <c r="Z50" s="68"/>
      <c r="AA50" s="76"/>
    </row>
    <row r="51" spans="2:27" ht="14.25" thickTop="1">
      <c r="B51" s="90" t="s">
        <v>243</v>
      </c>
      <c r="C51" s="117"/>
      <c r="O51" s="75"/>
      <c r="P51" s="90" t="s">
        <v>243</v>
      </c>
      <c r="W51" s="16"/>
      <c r="X51" s="16"/>
      <c r="Z51" s="68"/>
      <c r="AA51" s="76"/>
    </row>
    <row r="52" spans="2:27" ht="13.5">
      <c r="B52" s="16"/>
      <c r="C52" s="46"/>
      <c r="D52" s="46"/>
      <c r="E52" s="46"/>
      <c r="F52" s="5"/>
      <c r="G52" s="16"/>
      <c r="H52" s="46"/>
      <c r="I52" s="46"/>
      <c r="J52" s="5"/>
      <c r="K52" s="47"/>
      <c r="L52" s="5"/>
      <c r="M52" s="5"/>
      <c r="N52" s="5"/>
      <c r="O52" s="16"/>
      <c r="P52" s="16"/>
      <c r="W52" s="16"/>
      <c r="X52" s="16"/>
      <c r="Z52" s="68"/>
      <c r="AA52" s="76"/>
    </row>
    <row r="53" spans="2:27" ht="17.25" customHeight="1">
      <c r="B53" s="19" t="s">
        <v>224</v>
      </c>
      <c r="H53" s="18" t="s">
        <v>216</v>
      </c>
      <c r="O53" s="46"/>
      <c r="P53" s="46"/>
      <c r="Q53" s="46"/>
      <c r="R53" s="46"/>
      <c r="W53" s="16"/>
      <c r="X53" s="16"/>
      <c r="Z53" s="68"/>
      <c r="AA53" s="76"/>
    </row>
    <row r="54" spans="2:27" ht="13.5" customHeight="1">
      <c r="B54" s="1"/>
      <c r="C54" s="46"/>
      <c r="D54" s="46"/>
      <c r="E54" s="46"/>
      <c r="H54" s="88" t="s">
        <v>43</v>
      </c>
      <c r="W54" s="16"/>
      <c r="X54" s="16"/>
      <c r="Z54" s="68"/>
      <c r="AA54" s="76"/>
    </row>
    <row r="55" spans="1:29" s="16" customFormat="1" ht="14.25" customHeight="1" thickBot="1">
      <c r="A55" s="46"/>
      <c r="B55" s="88" t="s">
        <v>43</v>
      </c>
      <c r="C55" s="111"/>
      <c r="D55" s="111"/>
      <c r="E55" s="111"/>
      <c r="F55" s="111"/>
      <c r="G55" s="111"/>
      <c r="H55" s="170"/>
      <c r="I55" s="118"/>
      <c r="J55" s="49"/>
      <c r="K55" s="49"/>
      <c r="L55" s="49"/>
      <c r="M55" s="49"/>
      <c r="N55" s="49"/>
      <c r="O55" s="88" t="s">
        <v>166</v>
      </c>
      <c r="R55" s="46"/>
      <c r="S55" s="46"/>
      <c r="T55" s="46"/>
      <c r="U55" s="17"/>
      <c r="AC55" s="17"/>
    </row>
    <row r="56" spans="1:29" s="16" customFormat="1" ht="14.25" customHeight="1" thickTop="1">
      <c r="A56" s="46"/>
      <c r="B56" s="90" t="s">
        <v>246</v>
      </c>
      <c r="C56" s="46"/>
      <c r="D56" s="46"/>
      <c r="E56" s="46"/>
      <c r="F56" s="46"/>
      <c r="H56" s="16" t="s">
        <v>375</v>
      </c>
      <c r="K56" s="46"/>
      <c r="L56" s="3"/>
      <c r="M56" s="46"/>
      <c r="N56" s="46"/>
      <c r="O56" s="90" t="s">
        <v>241</v>
      </c>
      <c r="P56" s="46"/>
      <c r="Q56" s="46"/>
      <c r="R56" s="46"/>
      <c r="S56" s="46"/>
      <c r="T56" s="46"/>
      <c r="U56" s="17"/>
      <c r="AC56" s="17"/>
    </row>
    <row r="57" spans="1:27" ht="12.75" customHeight="1">
      <c r="A57" s="17"/>
      <c r="B57" s="17"/>
      <c r="C57" s="17"/>
      <c r="D57" s="17"/>
      <c r="E57" s="17"/>
      <c r="F57" s="17"/>
      <c r="G57" s="17"/>
      <c r="H57" s="17" t="s">
        <v>376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W57" s="16"/>
      <c r="X57" s="16"/>
      <c r="Z57" s="68"/>
      <c r="AA57" s="76"/>
    </row>
  </sheetData>
  <sheetProtection/>
  <mergeCells count="1">
    <mergeCell ref="H30:I3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75390625" style="75" customWidth="1"/>
    <col min="2" max="2" width="13.375" style="18" customWidth="1"/>
    <col min="3" max="14" width="3.625" style="18" customWidth="1"/>
    <col min="15" max="15" width="3.625" style="75" customWidth="1"/>
    <col min="16" max="20" width="3.625" style="18" customWidth="1"/>
    <col min="21" max="21" width="9.00390625" style="17" customWidth="1"/>
    <col min="22" max="22" width="8.875" style="17" customWidth="1"/>
    <col min="23" max="23" width="10.125" style="17" customWidth="1"/>
    <col min="24" max="24" width="10.125" style="9" customWidth="1"/>
    <col min="25" max="27" width="8.875" style="17" customWidth="1"/>
    <col min="28" max="16384" width="9.00390625" style="17" customWidth="1"/>
  </cols>
  <sheetData>
    <row r="1" spans="2:25" ht="14.25" customHeight="1">
      <c r="B1" s="184" t="s">
        <v>169</v>
      </c>
      <c r="H1" s="18" t="s">
        <v>119</v>
      </c>
      <c r="V1" s="19"/>
      <c r="W1" s="22"/>
      <c r="X1" s="101"/>
      <c r="Y1" s="20"/>
    </row>
    <row r="2" spans="1:26" s="18" customFormat="1" ht="8.25" customHeight="1">
      <c r="A2" s="75"/>
      <c r="B2" s="13"/>
      <c r="O2" s="75"/>
      <c r="V2" s="22"/>
      <c r="W2" s="7"/>
      <c r="X2" s="7"/>
      <c r="Y2" s="5"/>
      <c r="Z2" s="10"/>
    </row>
    <row r="3" spans="1:27" ht="12" customHeight="1" thickBot="1">
      <c r="A3" s="75">
        <v>1</v>
      </c>
      <c r="B3" s="88" t="s">
        <v>37</v>
      </c>
      <c r="C3" s="46"/>
      <c r="D3" s="111"/>
      <c r="E3" s="111"/>
      <c r="F3" s="46"/>
      <c r="L3" s="111"/>
      <c r="M3" s="46"/>
      <c r="N3" s="46"/>
      <c r="O3" s="75">
        <v>10</v>
      </c>
      <c r="P3" s="88" t="s">
        <v>32</v>
      </c>
      <c r="V3" s="22"/>
      <c r="W3" s="88"/>
      <c r="X3" s="92"/>
      <c r="Y3" s="23"/>
      <c r="Z3" s="67"/>
      <c r="AA3" s="79"/>
    </row>
    <row r="4" spans="2:27" ht="12" customHeight="1" thickTop="1">
      <c r="B4" s="90" t="s">
        <v>246</v>
      </c>
      <c r="C4" s="117"/>
      <c r="E4" s="46"/>
      <c r="F4" s="141"/>
      <c r="K4" s="4"/>
      <c r="L4" s="127"/>
      <c r="M4" s="115"/>
      <c r="N4" s="115"/>
      <c r="P4" s="92" t="s">
        <v>234</v>
      </c>
      <c r="V4" s="22"/>
      <c r="W4" s="88"/>
      <c r="X4" s="92"/>
      <c r="Y4" s="50"/>
      <c r="Z4" s="67"/>
      <c r="AA4" s="79"/>
    </row>
    <row r="5" spans="2:27" ht="12" customHeight="1" thickBot="1">
      <c r="B5" s="46"/>
      <c r="D5" s="17" t="s">
        <v>288</v>
      </c>
      <c r="E5" s="113"/>
      <c r="F5" s="17"/>
      <c r="K5" s="146"/>
      <c r="L5" s="127" t="s">
        <v>292</v>
      </c>
      <c r="M5" s="16"/>
      <c r="N5" s="16"/>
      <c r="P5" s="68"/>
      <c r="V5" s="22"/>
      <c r="W5" s="88"/>
      <c r="X5" s="92"/>
      <c r="Y5" s="67"/>
      <c r="Z5" s="67"/>
      <c r="AA5" s="80"/>
    </row>
    <row r="6" spans="1:27" ht="12" customHeight="1" thickBot="1" thickTop="1">
      <c r="A6" s="75">
        <v>2</v>
      </c>
      <c r="B6" s="88" t="s">
        <v>173</v>
      </c>
      <c r="C6" s="111"/>
      <c r="D6" s="137" t="s">
        <v>278</v>
      </c>
      <c r="E6" s="113"/>
      <c r="F6" s="17"/>
      <c r="J6" s="64"/>
      <c r="K6" s="24"/>
      <c r="L6" s="53" t="s">
        <v>293</v>
      </c>
      <c r="M6" s="46"/>
      <c r="N6" s="46"/>
      <c r="P6" s="68"/>
      <c r="V6" s="22"/>
      <c r="W6" s="88"/>
      <c r="X6" s="92"/>
      <c r="Y6" s="67"/>
      <c r="Z6" s="67"/>
      <c r="AA6" s="81"/>
    </row>
    <row r="7" spans="2:27" ht="12" customHeight="1" thickTop="1">
      <c r="B7" s="90" t="s">
        <v>253</v>
      </c>
      <c r="C7" s="16" t="s">
        <v>267</v>
      </c>
      <c r="D7" s="112"/>
      <c r="E7" s="64"/>
      <c r="F7" s="161"/>
      <c r="J7" s="64"/>
      <c r="K7" s="24"/>
      <c r="L7" s="55"/>
      <c r="M7" s="49"/>
      <c r="N7" s="49"/>
      <c r="O7" s="75">
        <v>11</v>
      </c>
      <c r="P7" s="88" t="s">
        <v>175</v>
      </c>
      <c r="V7" s="22"/>
      <c r="W7" s="88"/>
      <c r="X7" s="90"/>
      <c r="Y7" s="67"/>
      <c r="Z7" s="67"/>
      <c r="AA7" s="81"/>
    </row>
    <row r="8" spans="2:27" ht="12" customHeight="1" thickBot="1">
      <c r="B8" s="46"/>
      <c r="C8" s="116" t="s">
        <v>268</v>
      </c>
      <c r="D8" s="46"/>
      <c r="E8" s="121"/>
      <c r="F8" s="128"/>
      <c r="J8" s="64"/>
      <c r="K8" s="5"/>
      <c r="L8" s="5"/>
      <c r="M8" s="5"/>
      <c r="N8" s="46"/>
      <c r="P8" s="92" t="s">
        <v>240</v>
      </c>
      <c r="V8" s="22"/>
      <c r="W8" s="88"/>
      <c r="X8" s="90"/>
      <c r="Y8" s="67"/>
      <c r="Z8" s="67"/>
      <c r="AA8" s="80"/>
    </row>
    <row r="9" spans="2:27" ht="12" customHeight="1" thickTop="1">
      <c r="B9" s="46"/>
      <c r="C9" s="46"/>
      <c r="D9" s="64"/>
      <c r="F9" s="128"/>
      <c r="J9" s="64"/>
      <c r="K9" s="4" t="s">
        <v>274</v>
      </c>
      <c r="L9" s="5"/>
      <c r="M9" s="5"/>
      <c r="N9" s="46"/>
      <c r="P9" s="68"/>
      <c r="V9" s="22"/>
      <c r="W9" s="88"/>
      <c r="X9" s="90"/>
      <c r="Y9" s="67"/>
      <c r="Z9" s="67"/>
      <c r="AA9" s="80"/>
    </row>
    <row r="10" spans="1:27" ht="12" customHeight="1" thickBot="1">
      <c r="A10" s="75">
        <v>3</v>
      </c>
      <c r="B10" s="88" t="s">
        <v>38</v>
      </c>
      <c r="C10" s="49"/>
      <c r="D10" s="57"/>
      <c r="E10" s="17" t="s">
        <v>288</v>
      </c>
      <c r="F10" s="128"/>
      <c r="J10" s="64"/>
      <c r="K10" s="4" t="s">
        <v>273</v>
      </c>
      <c r="L10" s="5"/>
      <c r="M10" s="5"/>
      <c r="N10" s="46"/>
      <c r="P10" s="68"/>
      <c r="V10" s="22"/>
      <c r="W10" s="88"/>
      <c r="X10" s="90"/>
      <c r="Y10" s="67"/>
      <c r="Z10" s="67"/>
      <c r="AA10" s="81"/>
    </row>
    <row r="11" spans="2:27" ht="12" customHeight="1" thickTop="1">
      <c r="B11" s="92" t="s">
        <v>234</v>
      </c>
      <c r="E11" s="17" t="s">
        <v>317</v>
      </c>
      <c r="F11" s="59"/>
      <c r="G11" s="165"/>
      <c r="H11" s="46"/>
      <c r="I11" s="113"/>
      <c r="J11" s="112"/>
      <c r="K11" s="5"/>
      <c r="L11" s="5"/>
      <c r="M11" s="5"/>
      <c r="N11" s="46"/>
      <c r="P11" s="75"/>
      <c r="V11" s="22"/>
      <c r="W11" s="88"/>
      <c r="X11" s="90"/>
      <c r="Y11" s="67"/>
      <c r="Z11" s="67"/>
      <c r="AA11" s="81"/>
    </row>
    <row r="12" spans="1:27" ht="12" customHeight="1">
      <c r="A12" s="68"/>
      <c r="B12" s="17"/>
      <c r="C12" s="17"/>
      <c r="D12" s="17"/>
      <c r="E12" s="17"/>
      <c r="F12" s="59"/>
      <c r="G12" s="128"/>
      <c r="H12" s="16"/>
      <c r="I12" s="128"/>
      <c r="J12" s="128"/>
      <c r="K12" s="17"/>
      <c r="L12" s="17"/>
      <c r="M12" s="17"/>
      <c r="N12" s="17"/>
      <c r="P12" s="68"/>
      <c r="V12" s="22"/>
      <c r="W12" s="88"/>
      <c r="X12" s="90"/>
      <c r="Y12" s="67"/>
      <c r="Z12" s="67"/>
      <c r="AA12" s="81"/>
    </row>
    <row r="13" spans="1:27" ht="12" customHeight="1" thickBot="1">
      <c r="A13" s="68">
        <v>4</v>
      </c>
      <c r="B13" s="88" t="s">
        <v>56</v>
      </c>
      <c r="C13" s="137"/>
      <c r="D13" s="137"/>
      <c r="E13" s="137"/>
      <c r="F13" s="59"/>
      <c r="G13" s="128"/>
      <c r="H13" s="16"/>
      <c r="I13" s="128"/>
      <c r="J13" s="128"/>
      <c r="K13" s="17"/>
      <c r="L13" s="17"/>
      <c r="M13" s="17"/>
      <c r="N13" s="17"/>
      <c r="O13" s="75">
        <v>12</v>
      </c>
      <c r="P13" s="88" t="s">
        <v>172</v>
      </c>
      <c r="V13" s="22"/>
      <c r="W13" s="88"/>
      <c r="X13" s="90"/>
      <c r="Y13" s="67"/>
      <c r="Z13" s="67"/>
      <c r="AA13" s="81"/>
    </row>
    <row r="14" spans="1:27" ht="12" customHeight="1" thickTop="1">
      <c r="A14" s="68"/>
      <c r="B14" s="90" t="s">
        <v>245</v>
      </c>
      <c r="C14" s="16"/>
      <c r="D14" s="16"/>
      <c r="E14" s="138"/>
      <c r="F14" s="59"/>
      <c r="G14" s="128"/>
      <c r="H14" s="16"/>
      <c r="I14" s="128"/>
      <c r="J14" s="128"/>
      <c r="K14" s="4"/>
      <c r="L14" s="73"/>
      <c r="M14" s="82"/>
      <c r="N14" s="82"/>
      <c r="P14" s="90" t="s">
        <v>253</v>
      </c>
      <c r="V14" s="22"/>
      <c r="W14" s="88"/>
      <c r="X14" s="90"/>
      <c r="Y14" s="67"/>
      <c r="Z14" s="67"/>
      <c r="AA14" s="80"/>
    </row>
    <row r="15" spans="1:27" ht="12" customHeight="1" thickBot="1">
      <c r="A15" s="68"/>
      <c r="B15" s="17"/>
      <c r="C15" s="16" t="s">
        <v>285</v>
      </c>
      <c r="D15" s="16"/>
      <c r="E15" s="128"/>
      <c r="F15" s="59"/>
      <c r="G15" s="128"/>
      <c r="H15" s="16"/>
      <c r="I15" s="128"/>
      <c r="J15" s="128"/>
      <c r="K15" s="4"/>
      <c r="L15" s="53" t="s">
        <v>290</v>
      </c>
      <c r="M15" s="16"/>
      <c r="N15" s="16"/>
      <c r="P15" s="68"/>
      <c r="V15" s="22"/>
      <c r="W15" s="88"/>
      <c r="X15" s="90"/>
      <c r="Y15" s="67"/>
      <c r="Z15" s="75"/>
      <c r="AA15" s="81"/>
    </row>
    <row r="16" spans="3:27" ht="12" customHeight="1" thickTop="1">
      <c r="C16" s="16" t="s">
        <v>278</v>
      </c>
      <c r="D16" s="46"/>
      <c r="E16" s="64"/>
      <c r="F16" s="139"/>
      <c r="G16" s="113"/>
      <c r="H16" s="186" t="s">
        <v>37</v>
      </c>
      <c r="I16" s="113"/>
      <c r="J16" s="46"/>
      <c r="K16" s="135"/>
      <c r="L16" s="4" t="s">
        <v>291</v>
      </c>
      <c r="M16" s="46"/>
      <c r="N16" s="46"/>
      <c r="P16" s="75"/>
      <c r="V16" s="22"/>
      <c r="W16" s="88"/>
      <c r="X16" s="92"/>
      <c r="Y16" s="75"/>
      <c r="Z16" s="75"/>
      <c r="AA16" s="80"/>
    </row>
    <row r="17" spans="1:27" ht="12" customHeight="1" thickBot="1">
      <c r="A17" s="75">
        <v>5</v>
      </c>
      <c r="B17" s="88" t="s">
        <v>3</v>
      </c>
      <c r="C17" s="49"/>
      <c r="D17" s="49"/>
      <c r="E17" s="57"/>
      <c r="G17" s="113"/>
      <c r="H17" s="187" t="s">
        <v>369</v>
      </c>
      <c r="I17" s="113"/>
      <c r="J17" s="46"/>
      <c r="K17" s="136"/>
      <c r="L17" s="5"/>
      <c r="M17" s="46"/>
      <c r="N17" s="46"/>
      <c r="O17" s="75">
        <v>13</v>
      </c>
      <c r="P17" s="88" t="s">
        <v>8</v>
      </c>
      <c r="V17" s="22"/>
      <c r="W17" s="88"/>
      <c r="X17" s="92"/>
      <c r="Y17" s="75"/>
      <c r="Z17" s="75"/>
      <c r="AA17" s="80"/>
    </row>
    <row r="18" spans="2:27" ht="12" customHeight="1" thickBot="1" thickTop="1">
      <c r="B18" s="90" t="s">
        <v>249</v>
      </c>
      <c r="C18" s="46"/>
      <c r="D18" s="46"/>
      <c r="E18" s="46"/>
      <c r="F18" s="17" t="s">
        <v>287</v>
      </c>
      <c r="G18" s="113"/>
      <c r="H18" s="46"/>
      <c r="I18" s="185"/>
      <c r="J18" s="16" t="s">
        <v>323</v>
      </c>
      <c r="K18" s="24"/>
      <c r="L18" s="145"/>
      <c r="M18" s="117"/>
      <c r="N18" s="117"/>
      <c r="P18" s="90" t="s">
        <v>249</v>
      </c>
      <c r="V18" s="22"/>
      <c r="W18" s="88"/>
      <c r="X18" s="90"/>
      <c r="Z18" s="75"/>
      <c r="AA18" s="80"/>
    </row>
    <row r="19" spans="6:24" ht="12" customHeight="1" thickTop="1">
      <c r="F19" s="17" t="s">
        <v>306</v>
      </c>
      <c r="G19" s="64"/>
      <c r="H19" s="175" t="s">
        <v>276</v>
      </c>
      <c r="I19" s="71"/>
      <c r="J19" s="61" t="s">
        <v>355</v>
      </c>
      <c r="P19" s="75"/>
      <c r="V19" s="22"/>
      <c r="W19" s="88"/>
      <c r="X19" s="89"/>
    </row>
    <row r="20" spans="1:24" ht="12" customHeight="1" thickBot="1">
      <c r="A20" s="75">
        <v>6</v>
      </c>
      <c r="B20" s="88" t="s">
        <v>171</v>
      </c>
      <c r="C20" s="111"/>
      <c r="D20" s="111"/>
      <c r="E20" s="111"/>
      <c r="G20" s="64"/>
      <c r="H20" s="17" t="s">
        <v>276</v>
      </c>
      <c r="J20" s="74"/>
      <c r="O20" s="75">
        <v>14</v>
      </c>
      <c r="P20" s="88" t="s">
        <v>170</v>
      </c>
      <c r="X20" s="17"/>
    </row>
    <row r="21" spans="2:16" ht="12" customHeight="1" thickTop="1">
      <c r="B21" s="92" t="s">
        <v>234</v>
      </c>
      <c r="C21" s="16"/>
      <c r="D21" s="16"/>
      <c r="E21" s="138"/>
      <c r="G21" s="64"/>
      <c r="J21" s="74"/>
      <c r="K21" s="151"/>
      <c r="L21" s="150"/>
      <c r="M21" s="115"/>
      <c r="N21" s="115"/>
      <c r="P21" s="92" t="s">
        <v>234</v>
      </c>
    </row>
    <row r="22" spans="3:16" ht="12" customHeight="1" thickBot="1">
      <c r="C22" s="16" t="s">
        <v>286</v>
      </c>
      <c r="D22" s="16"/>
      <c r="E22" s="128"/>
      <c r="F22" s="140"/>
      <c r="G22" s="64"/>
      <c r="J22" s="74"/>
      <c r="K22" s="4"/>
      <c r="L22" s="127" t="s">
        <v>297</v>
      </c>
      <c r="M22" s="16"/>
      <c r="N22" s="16"/>
      <c r="P22" s="75"/>
    </row>
    <row r="23" spans="3:16" ht="12" customHeight="1" thickTop="1">
      <c r="C23" s="16" t="s">
        <v>287</v>
      </c>
      <c r="D23" s="46"/>
      <c r="E23" s="64"/>
      <c r="F23" s="112"/>
      <c r="G23" s="64"/>
      <c r="J23" s="87"/>
      <c r="K23" s="152"/>
      <c r="L23" s="53" t="s">
        <v>276</v>
      </c>
      <c r="M23" s="46"/>
      <c r="N23" s="46"/>
      <c r="P23" s="75"/>
    </row>
    <row r="24" spans="1:16" ht="12" customHeight="1">
      <c r="A24" s="75">
        <v>7</v>
      </c>
      <c r="B24" s="88" t="s">
        <v>174</v>
      </c>
      <c r="C24" s="49"/>
      <c r="D24" s="49"/>
      <c r="E24" s="57"/>
      <c r="F24" s="113"/>
      <c r="G24" s="64"/>
      <c r="J24" s="87"/>
      <c r="K24" s="24"/>
      <c r="L24" s="55"/>
      <c r="M24" s="49"/>
      <c r="N24" s="49"/>
      <c r="O24" s="75">
        <v>15</v>
      </c>
      <c r="P24" s="88" t="s">
        <v>14</v>
      </c>
    </row>
    <row r="25" spans="2:16" ht="12" customHeight="1">
      <c r="B25" s="90" t="s">
        <v>249</v>
      </c>
      <c r="E25" s="17" t="s">
        <v>299</v>
      </c>
      <c r="F25" s="113"/>
      <c r="G25" s="64"/>
      <c r="J25" s="87"/>
      <c r="K25" s="4" t="s">
        <v>334</v>
      </c>
      <c r="L25" s="5"/>
      <c r="M25" s="5"/>
      <c r="N25" s="46"/>
      <c r="P25" s="90" t="s">
        <v>249</v>
      </c>
    </row>
    <row r="26" spans="5:16" ht="12" customHeight="1" thickBot="1">
      <c r="E26" s="17" t="s">
        <v>317</v>
      </c>
      <c r="F26" s="113"/>
      <c r="G26" s="121"/>
      <c r="J26" s="87"/>
      <c r="K26" s="4" t="s">
        <v>282</v>
      </c>
      <c r="L26" s="5"/>
      <c r="M26" s="5"/>
      <c r="N26" s="46"/>
      <c r="P26" s="75"/>
    </row>
    <row r="27" spans="1:20" ht="12" customHeight="1" thickTop="1">
      <c r="A27" s="75">
        <v>8</v>
      </c>
      <c r="B27" s="88" t="s">
        <v>33</v>
      </c>
      <c r="E27" s="17" t="s">
        <v>327</v>
      </c>
      <c r="F27" s="64"/>
      <c r="J27" s="112"/>
      <c r="K27" s="5"/>
      <c r="L27" s="5"/>
      <c r="M27" s="5"/>
      <c r="N27" s="46"/>
      <c r="O27" s="75">
        <v>16</v>
      </c>
      <c r="P27" s="88" t="s">
        <v>57</v>
      </c>
      <c r="T27" s="142"/>
    </row>
    <row r="28" spans="2:16" ht="12" customHeight="1">
      <c r="B28" s="90" t="s">
        <v>241</v>
      </c>
      <c r="C28" s="82" t="s">
        <v>294</v>
      </c>
      <c r="D28" s="82"/>
      <c r="E28" s="65"/>
      <c r="F28" s="64"/>
      <c r="J28" s="113"/>
      <c r="K28" s="4"/>
      <c r="L28" s="73"/>
      <c r="M28" s="82"/>
      <c r="N28" s="82"/>
      <c r="P28" s="90" t="s">
        <v>245</v>
      </c>
    </row>
    <row r="29" spans="3:16" ht="12" customHeight="1" thickBot="1">
      <c r="C29" s="16" t="s">
        <v>295</v>
      </c>
      <c r="D29" s="16"/>
      <c r="E29" s="59"/>
      <c r="F29" s="64"/>
      <c r="J29" s="113"/>
      <c r="K29" s="4"/>
      <c r="L29" s="155" t="s">
        <v>289</v>
      </c>
      <c r="M29" s="16"/>
      <c r="N29" s="16"/>
      <c r="P29" s="75"/>
    </row>
    <row r="30" spans="3:16" ht="12" customHeight="1" thickTop="1">
      <c r="C30" s="16" t="s">
        <v>296</v>
      </c>
      <c r="D30" s="46"/>
      <c r="E30" s="113"/>
      <c r="F30" s="149"/>
      <c r="K30" s="135"/>
      <c r="L30" s="5"/>
      <c r="M30" s="46"/>
      <c r="N30" s="46"/>
      <c r="P30" s="75"/>
    </row>
    <row r="31" spans="1:16" ht="12" customHeight="1" thickBot="1">
      <c r="A31" s="75">
        <v>9</v>
      </c>
      <c r="B31" s="88" t="s">
        <v>31</v>
      </c>
      <c r="C31" s="111"/>
      <c r="D31" s="111"/>
      <c r="E31" s="148"/>
      <c r="K31" s="24"/>
      <c r="L31" s="144"/>
      <c r="M31" s="46"/>
      <c r="N31" s="46"/>
      <c r="O31" s="75">
        <v>17</v>
      </c>
      <c r="P31" s="88" t="s">
        <v>34</v>
      </c>
    </row>
    <row r="32" spans="2:16" ht="12" customHeight="1" thickTop="1">
      <c r="B32" s="92" t="s">
        <v>240</v>
      </c>
      <c r="L32" s="117"/>
      <c r="M32" s="117"/>
      <c r="N32" s="117"/>
      <c r="P32" s="89" t="s">
        <v>244</v>
      </c>
    </row>
    <row r="33" ht="12" customHeight="1"/>
    <row r="34" spans="2:27" ht="17.25" customHeight="1">
      <c r="B34" s="19" t="s">
        <v>225</v>
      </c>
      <c r="H34" s="18" t="s">
        <v>216</v>
      </c>
      <c r="O34" s="67"/>
      <c r="P34" s="46"/>
      <c r="Q34" s="46"/>
      <c r="R34" s="46"/>
      <c r="W34" s="16"/>
      <c r="X34" s="16"/>
      <c r="Z34" s="68"/>
      <c r="AA34" s="76"/>
    </row>
    <row r="35" spans="2:27" ht="13.5" customHeight="1">
      <c r="B35" s="1"/>
      <c r="C35" s="46"/>
      <c r="D35" s="46"/>
      <c r="E35" s="46"/>
      <c r="H35" s="88" t="s">
        <v>34</v>
      </c>
      <c r="W35" s="16"/>
      <c r="X35" s="16"/>
      <c r="Z35" s="68"/>
      <c r="AA35" s="76"/>
    </row>
    <row r="36" spans="1:29" s="16" customFormat="1" ht="14.25" customHeight="1" thickBot="1">
      <c r="A36" s="67"/>
      <c r="B36" s="88" t="s">
        <v>171</v>
      </c>
      <c r="C36" s="48"/>
      <c r="D36" s="48"/>
      <c r="E36" s="48"/>
      <c r="F36" s="48"/>
      <c r="G36" s="48"/>
      <c r="H36" s="86"/>
      <c r="I36" s="140"/>
      <c r="J36" s="111"/>
      <c r="K36" s="111"/>
      <c r="L36" s="111"/>
      <c r="M36" s="111"/>
      <c r="N36" s="111"/>
      <c r="O36" s="88" t="s">
        <v>34</v>
      </c>
      <c r="R36" s="46"/>
      <c r="S36" s="46"/>
      <c r="T36" s="46"/>
      <c r="U36" s="17"/>
      <c r="AC36" s="17"/>
    </row>
    <row r="37" spans="1:29" s="16" customFormat="1" ht="14.25" customHeight="1" thickTop="1">
      <c r="A37" s="67"/>
      <c r="B37" s="92" t="s">
        <v>234</v>
      </c>
      <c r="C37" s="46"/>
      <c r="D37" s="46"/>
      <c r="E37" s="46"/>
      <c r="F37" s="46"/>
      <c r="H37" s="16" t="s">
        <v>285</v>
      </c>
      <c r="K37" s="46"/>
      <c r="L37" s="3"/>
      <c r="M37" s="46"/>
      <c r="N37" s="46"/>
      <c r="O37" s="89" t="s">
        <v>244</v>
      </c>
      <c r="P37" s="46"/>
      <c r="Q37" s="46"/>
      <c r="R37" s="46"/>
      <c r="S37" s="46"/>
      <c r="T37" s="46"/>
      <c r="U37" s="17"/>
      <c r="AC37" s="17"/>
    </row>
    <row r="38" ht="13.5">
      <c r="H38" s="17" t="s">
        <v>301</v>
      </c>
    </row>
    <row r="39" ht="13.5">
      <c r="H39" s="17" t="s">
        <v>270</v>
      </c>
    </row>
    <row r="40" spans="2:25" ht="14.25" customHeight="1">
      <c r="B40" s="184" t="s">
        <v>176</v>
      </c>
      <c r="H40" s="18" t="s">
        <v>226</v>
      </c>
      <c r="V40" s="19"/>
      <c r="W40" s="22"/>
      <c r="X40" s="101"/>
      <c r="Y40" s="20"/>
    </row>
    <row r="41" spans="1:25" s="18" customFormat="1" ht="8.25" customHeight="1">
      <c r="A41" s="75"/>
      <c r="B41" s="13"/>
      <c r="O41" s="75"/>
      <c r="V41" s="22"/>
      <c r="W41" s="7"/>
      <c r="X41" s="7"/>
      <c r="Y41" s="5"/>
    </row>
    <row r="42" spans="1:27" ht="12" customHeight="1" thickBot="1">
      <c r="A42" s="75">
        <v>1</v>
      </c>
      <c r="B42" s="88" t="s">
        <v>30</v>
      </c>
      <c r="C42" s="111"/>
      <c r="D42" s="111"/>
      <c r="E42" s="111"/>
      <c r="F42" s="46"/>
      <c r="G42" s="46"/>
      <c r="H42" s="46"/>
      <c r="I42" s="46"/>
      <c r="J42" s="46"/>
      <c r="K42" s="24"/>
      <c r="L42" s="122"/>
      <c r="M42" s="111"/>
      <c r="N42" s="111"/>
      <c r="O42" s="75">
        <v>7</v>
      </c>
      <c r="P42" s="88" t="s">
        <v>185</v>
      </c>
      <c r="V42" s="23"/>
      <c r="W42" s="88"/>
      <c r="X42" s="92"/>
      <c r="Y42" s="18"/>
      <c r="Z42" s="68"/>
      <c r="AA42" s="81"/>
    </row>
    <row r="43" spans="2:27" ht="12" customHeight="1" thickTop="1">
      <c r="B43" s="90" t="s">
        <v>254</v>
      </c>
      <c r="E43" s="112"/>
      <c r="F43" s="17"/>
      <c r="G43" s="46"/>
      <c r="H43" s="264"/>
      <c r="I43" s="264"/>
      <c r="J43" s="46"/>
      <c r="K43" s="136"/>
      <c r="L43" s="24"/>
      <c r="P43" s="89" t="s">
        <v>244</v>
      </c>
      <c r="V43" s="23"/>
      <c r="W43" s="88"/>
      <c r="X43" s="92"/>
      <c r="Y43" s="18"/>
      <c r="Z43" s="68"/>
      <c r="AA43" s="81"/>
    </row>
    <row r="44" spans="2:27" ht="12" customHeight="1">
      <c r="B44" s="46"/>
      <c r="D44" s="17" t="s">
        <v>327</v>
      </c>
      <c r="E44" s="113"/>
      <c r="F44" s="17"/>
      <c r="G44" s="46"/>
      <c r="H44" s="46"/>
      <c r="I44" s="46"/>
      <c r="J44" s="46"/>
      <c r="K44" s="136"/>
      <c r="L44" s="9" t="s">
        <v>324</v>
      </c>
      <c r="P44" s="75"/>
      <c r="V44" s="18"/>
      <c r="W44" s="88"/>
      <c r="X44" s="90"/>
      <c r="Y44" s="18"/>
      <c r="Z44" s="68"/>
      <c r="AA44" s="81"/>
    </row>
    <row r="45" spans="1:27" ht="12" customHeight="1" thickBot="1">
      <c r="A45" s="75">
        <v>2</v>
      </c>
      <c r="B45" s="88" t="s">
        <v>184</v>
      </c>
      <c r="C45" s="111"/>
      <c r="D45" s="137" t="s">
        <v>276</v>
      </c>
      <c r="E45" s="113"/>
      <c r="F45" s="114"/>
      <c r="G45" s="46"/>
      <c r="H45" s="46"/>
      <c r="I45" s="46"/>
      <c r="J45" s="46"/>
      <c r="K45" s="162"/>
      <c r="L45" s="9" t="s">
        <v>292</v>
      </c>
      <c r="M45" s="17"/>
      <c r="N45" s="17"/>
      <c r="O45" s="75">
        <v>8</v>
      </c>
      <c r="P45" s="88" t="s">
        <v>35</v>
      </c>
      <c r="V45" s="23"/>
      <c r="W45" s="88"/>
      <c r="X45" s="90"/>
      <c r="Y45" s="18"/>
      <c r="Z45" s="68"/>
      <c r="AA45" s="81"/>
    </row>
    <row r="46" spans="2:27" ht="12" customHeight="1" thickTop="1">
      <c r="B46" s="90" t="s">
        <v>243</v>
      </c>
      <c r="C46" s="46"/>
      <c r="D46" s="112"/>
      <c r="E46" s="64"/>
      <c r="F46" s="138"/>
      <c r="G46" s="46"/>
      <c r="H46" s="46"/>
      <c r="I46" s="46"/>
      <c r="J46" s="46"/>
      <c r="K46" s="108"/>
      <c r="L46" s="123"/>
      <c r="M46" s="131"/>
      <c r="N46" s="117"/>
      <c r="P46" s="90" t="s">
        <v>245</v>
      </c>
      <c r="V46" s="23"/>
      <c r="W46" s="88"/>
      <c r="X46" s="90"/>
      <c r="Y46" s="18"/>
      <c r="Z46" s="68"/>
      <c r="AA46" s="81"/>
    </row>
    <row r="47" spans="2:27" ht="12" customHeight="1" thickBot="1">
      <c r="B47" s="46"/>
      <c r="C47" s="16" t="s">
        <v>266</v>
      </c>
      <c r="D47" s="113"/>
      <c r="E47" s="121"/>
      <c r="F47" s="128"/>
      <c r="G47" s="46"/>
      <c r="H47" s="46"/>
      <c r="I47" s="46"/>
      <c r="J47" s="46"/>
      <c r="K47" s="108"/>
      <c r="L47" s="130"/>
      <c r="M47" s="4" t="s">
        <v>277</v>
      </c>
      <c r="N47" s="46"/>
      <c r="P47" s="75"/>
      <c r="V47" s="18"/>
      <c r="W47" s="88"/>
      <c r="X47" s="90"/>
      <c r="Y47" s="18"/>
      <c r="Z47" s="68"/>
      <c r="AA47" s="81"/>
    </row>
    <row r="48" spans="2:25" ht="12" customHeight="1" thickTop="1">
      <c r="B48" s="46"/>
      <c r="C48" s="16" t="s">
        <v>267</v>
      </c>
      <c r="D48" s="64"/>
      <c r="F48" s="128"/>
      <c r="G48" s="46"/>
      <c r="H48" s="88" t="s">
        <v>29</v>
      </c>
      <c r="I48" s="46"/>
      <c r="J48" s="46"/>
      <c r="K48" s="61"/>
      <c r="L48" s="5"/>
      <c r="M48" s="53" t="s">
        <v>277</v>
      </c>
      <c r="N48" s="46"/>
      <c r="P48" s="75"/>
      <c r="V48" s="23"/>
      <c r="W48" s="88"/>
      <c r="X48" s="90"/>
      <c r="Y48" s="18"/>
    </row>
    <row r="49" spans="1:27" ht="12" customHeight="1">
      <c r="A49" s="75">
        <v>3</v>
      </c>
      <c r="B49" s="88" t="s">
        <v>181</v>
      </c>
      <c r="C49" s="49"/>
      <c r="D49" s="57"/>
      <c r="F49" s="128"/>
      <c r="G49" s="90" t="s">
        <v>235</v>
      </c>
      <c r="H49" s="46"/>
      <c r="I49" s="46"/>
      <c r="J49" s="46"/>
      <c r="K49" s="54"/>
      <c r="L49" s="5"/>
      <c r="M49" s="55"/>
      <c r="N49" s="49"/>
      <c r="O49" s="75">
        <v>9</v>
      </c>
      <c r="P49" s="88" t="s">
        <v>178</v>
      </c>
      <c r="V49" s="23"/>
      <c r="W49" s="88"/>
      <c r="X49" s="90"/>
      <c r="Y49" s="18"/>
      <c r="Z49" s="68"/>
      <c r="AA49" s="76"/>
    </row>
    <row r="50" spans="2:27" ht="12" customHeight="1" thickBot="1">
      <c r="B50" s="90" t="s">
        <v>249</v>
      </c>
      <c r="C50" s="46"/>
      <c r="D50" s="46"/>
      <c r="E50" s="17" t="s">
        <v>276</v>
      </c>
      <c r="F50" s="128"/>
      <c r="G50" s="49"/>
      <c r="H50" s="181"/>
      <c r="I50" s="140"/>
      <c r="J50" s="147"/>
      <c r="K50" s="53" t="s">
        <v>353</v>
      </c>
      <c r="L50" s="24"/>
      <c r="M50" s="24"/>
      <c r="P50" s="92" t="s">
        <v>234</v>
      </c>
      <c r="Q50" s="17"/>
      <c r="R50" s="17"/>
      <c r="S50" s="17"/>
      <c r="T50" s="17"/>
      <c r="V50" s="18"/>
      <c r="W50" s="88"/>
      <c r="X50" s="92"/>
      <c r="Y50" s="18"/>
      <c r="Z50" s="68"/>
      <c r="AA50" s="76"/>
    </row>
    <row r="51" spans="2:27" ht="12" customHeight="1" thickTop="1">
      <c r="B51" s="46"/>
      <c r="C51" s="46"/>
      <c r="D51" s="46"/>
      <c r="E51" s="17" t="s">
        <v>327</v>
      </c>
      <c r="F51" s="59"/>
      <c r="G51" s="106"/>
      <c r="H51" s="82" t="s">
        <v>301</v>
      </c>
      <c r="I51" s="46"/>
      <c r="J51" s="113"/>
      <c r="K51" s="4" t="s">
        <v>316</v>
      </c>
      <c r="L51" s="24"/>
      <c r="M51" s="24"/>
      <c r="P51" s="75"/>
      <c r="Q51" s="17"/>
      <c r="R51" s="17"/>
      <c r="S51" s="17"/>
      <c r="T51" s="17"/>
      <c r="V51" s="23"/>
      <c r="W51" s="88"/>
      <c r="X51" s="90"/>
      <c r="Y51" s="18"/>
      <c r="Z51" s="68"/>
      <c r="AA51" s="76"/>
    </row>
    <row r="52" spans="1:27" ht="12" customHeight="1" thickBot="1">
      <c r="A52" s="75">
        <v>4</v>
      </c>
      <c r="B52" s="88" t="s">
        <v>177</v>
      </c>
      <c r="C52" s="46"/>
      <c r="D52" s="46"/>
      <c r="F52" s="59"/>
      <c r="G52" s="46"/>
      <c r="H52" s="16" t="s">
        <v>278</v>
      </c>
      <c r="I52" s="46"/>
      <c r="J52" s="113"/>
      <c r="K52" s="5"/>
      <c r="L52" s="24"/>
      <c r="M52" s="24"/>
      <c r="O52" s="75">
        <v>10</v>
      </c>
      <c r="P52" s="88" t="s">
        <v>180</v>
      </c>
      <c r="Q52" s="17"/>
      <c r="R52" s="17"/>
      <c r="S52" s="17"/>
      <c r="T52" s="17"/>
      <c r="V52" s="23"/>
      <c r="W52" s="88"/>
      <c r="X52" s="90"/>
      <c r="Y52" s="18"/>
      <c r="Z52" s="68"/>
      <c r="AA52" s="76"/>
    </row>
    <row r="53" spans="2:27" ht="12" customHeight="1" thickTop="1">
      <c r="B53" s="92" t="s">
        <v>234</v>
      </c>
      <c r="C53" s="117"/>
      <c r="D53" s="112"/>
      <c r="F53" s="59"/>
      <c r="G53" s="16"/>
      <c r="H53" s="16" t="s">
        <v>282</v>
      </c>
      <c r="I53" s="46"/>
      <c r="J53" s="113"/>
      <c r="K53" s="5"/>
      <c r="L53" s="24"/>
      <c r="M53" s="58"/>
      <c r="N53" s="51"/>
      <c r="P53" s="90" t="s">
        <v>249</v>
      </c>
      <c r="Q53" s="17"/>
      <c r="R53" s="17"/>
      <c r="S53" s="17"/>
      <c r="T53" s="17"/>
      <c r="V53" s="18"/>
      <c r="W53" s="88"/>
      <c r="X53" s="89"/>
      <c r="Y53" s="18"/>
      <c r="Z53" s="68"/>
      <c r="AA53" s="76"/>
    </row>
    <row r="54" spans="2:27" ht="12" customHeight="1" thickBot="1">
      <c r="B54" s="46"/>
      <c r="C54" s="16" t="s">
        <v>276</v>
      </c>
      <c r="D54" s="113"/>
      <c r="E54" s="46"/>
      <c r="F54" s="59"/>
      <c r="G54" s="46"/>
      <c r="H54" s="46"/>
      <c r="I54" s="46"/>
      <c r="J54" s="113"/>
      <c r="K54" s="5"/>
      <c r="L54" s="52"/>
      <c r="M54" s="53" t="s">
        <v>274</v>
      </c>
      <c r="N54" s="46"/>
      <c r="P54" s="75"/>
      <c r="Q54" s="17"/>
      <c r="R54" s="17"/>
      <c r="S54" s="17"/>
      <c r="T54" s="17"/>
      <c r="V54" s="22"/>
      <c r="W54" s="15"/>
      <c r="X54" s="14"/>
      <c r="Y54" s="18"/>
      <c r="Z54" s="68"/>
      <c r="AA54" s="76"/>
    </row>
    <row r="55" spans="2:27" ht="12" customHeight="1" thickTop="1">
      <c r="B55" s="46"/>
      <c r="C55" s="16" t="s">
        <v>268</v>
      </c>
      <c r="D55" s="64"/>
      <c r="E55" s="165"/>
      <c r="F55" s="59"/>
      <c r="J55" s="113"/>
      <c r="K55" s="136"/>
      <c r="L55" s="135"/>
      <c r="M55" s="4" t="s">
        <v>275</v>
      </c>
      <c r="N55" s="46"/>
      <c r="P55" s="75"/>
      <c r="W55" s="16"/>
      <c r="X55" s="16"/>
      <c r="Z55" s="68"/>
      <c r="AA55" s="76"/>
    </row>
    <row r="56" spans="1:27" ht="12" customHeight="1" thickBot="1">
      <c r="A56" s="75">
        <v>5</v>
      </c>
      <c r="B56" s="88" t="s">
        <v>182</v>
      </c>
      <c r="C56" s="49"/>
      <c r="D56" s="57"/>
      <c r="E56" s="166"/>
      <c r="F56" s="167"/>
      <c r="J56" s="113"/>
      <c r="K56" s="5"/>
      <c r="L56" s="164"/>
      <c r="M56" s="122"/>
      <c r="N56" s="111"/>
      <c r="O56" s="75">
        <v>11</v>
      </c>
      <c r="P56" s="88" t="s">
        <v>29</v>
      </c>
      <c r="W56" s="16"/>
      <c r="X56" s="16"/>
      <c r="Z56" s="68"/>
      <c r="AA56" s="76"/>
    </row>
    <row r="57" spans="2:27" ht="12" customHeight="1" thickTop="1">
      <c r="B57" s="90" t="s">
        <v>246</v>
      </c>
      <c r="D57" s="17" t="s">
        <v>293</v>
      </c>
      <c r="E57" s="64"/>
      <c r="F57" s="17"/>
      <c r="K57" s="134"/>
      <c r="L57" s="9" t="s">
        <v>326</v>
      </c>
      <c r="M57" s="24"/>
      <c r="P57" s="90" t="s">
        <v>251</v>
      </c>
      <c r="W57" s="16"/>
      <c r="X57" s="16"/>
      <c r="Z57" s="68"/>
      <c r="AA57" s="76"/>
    </row>
    <row r="58" spans="2:27" ht="12" customHeight="1">
      <c r="B58" s="46"/>
      <c r="D58" s="17" t="s">
        <v>268</v>
      </c>
      <c r="E58" s="64"/>
      <c r="F58" s="17"/>
      <c r="K58" s="52"/>
      <c r="L58" s="9" t="s">
        <v>327</v>
      </c>
      <c r="M58" s="24"/>
      <c r="P58" s="75"/>
      <c r="W58" s="16"/>
      <c r="X58" s="16"/>
      <c r="Z58" s="68"/>
      <c r="AA58" s="76"/>
    </row>
    <row r="59" spans="1:27" ht="12" customHeight="1">
      <c r="A59" s="75">
        <v>6</v>
      </c>
      <c r="B59" s="88" t="s">
        <v>179</v>
      </c>
      <c r="C59" s="49"/>
      <c r="D59" s="49"/>
      <c r="E59" s="57"/>
      <c r="F59" s="17"/>
      <c r="K59" s="52"/>
      <c r="L59" s="56"/>
      <c r="M59" s="49"/>
      <c r="N59" s="49"/>
      <c r="O59" s="75">
        <v>12</v>
      </c>
      <c r="P59" s="88" t="s">
        <v>183</v>
      </c>
      <c r="W59" s="16"/>
      <c r="X59" s="16"/>
      <c r="Z59" s="68"/>
      <c r="AA59" s="76"/>
    </row>
    <row r="60" spans="2:27" ht="12" customHeight="1">
      <c r="B60" s="90" t="s">
        <v>253</v>
      </c>
      <c r="P60" s="92" t="s">
        <v>240</v>
      </c>
      <c r="W60" s="16"/>
      <c r="X60" s="16"/>
      <c r="Z60" s="68"/>
      <c r="AA60" s="76"/>
    </row>
    <row r="61" spans="2:27" ht="12" customHeight="1">
      <c r="B61" s="16"/>
      <c r="C61" s="46"/>
      <c r="D61" s="46"/>
      <c r="E61" s="46"/>
      <c r="F61" s="5"/>
      <c r="G61" s="16"/>
      <c r="H61" s="46"/>
      <c r="I61" s="46"/>
      <c r="J61" s="5"/>
      <c r="K61" s="47"/>
      <c r="L61" s="5"/>
      <c r="M61" s="5"/>
      <c r="N61" s="5"/>
      <c r="O61" s="66"/>
      <c r="P61" s="16"/>
      <c r="W61" s="16"/>
      <c r="X61" s="16"/>
      <c r="Z61" s="68"/>
      <c r="AA61" s="76"/>
    </row>
    <row r="62" spans="2:27" ht="17.25" customHeight="1">
      <c r="B62" s="19" t="s">
        <v>227</v>
      </c>
      <c r="H62" s="18" t="s">
        <v>216</v>
      </c>
      <c r="O62" s="67"/>
      <c r="P62" s="46"/>
      <c r="Q62" s="46"/>
      <c r="R62" s="46"/>
      <c r="W62" s="16"/>
      <c r="X62" s="16"/>
      <c r="Z62" s="68"/>
      <c r="AA62" s="76"/>
    </row>
    <row r="63" spans="2:27" ht="12" customHeight="1">
      <c r="B63" s="1"/>
      <c r="C63" s="46"/>
      <c r="D63" s="46"/>
      <c r="E63" s="46"/>
      <c r="H63" s="88" t="s">
        <v>185</v>
      </c>
      <c r="W63" s="16"/>
      <c r="X63" s="16"/>
      <c r="Z63" s="68"/>
      <c r="AA63" s="76"/>
    </row>
    <row r="64" spans="1:29" s="16" customFormat="1" ht="12" customHeight="1" thickBot="1">
      <c r="A64" s="67"/>
      <c r="B64" s="88" t="s">
        <v>177</v>
      </c>
      <c r="C64" s="48"/>
      <c r="D64" s="48"/>
      <c r="E64" s="48"/>
      <c r="F64" s="48"/>
      <c r="G64" s="48"/>
      <c r="H64" s="86"/>
      <c r="I64" s="140"/>
      <c r="J64" s="111"/>
      <c r="K64" s="111"/>
      <c r="L64" s="111"/>
      <c r="M64" s="111"/>
      <c r="N64" s="111"/>
      <c r="O64" s="88" t="s">
        <v>185</v>
      </c>
      <c r="R64" s="46"/>
      <c r="S64" s="46"/>
      <c r="T64" s="46"/>
      <c r="U64" s="17"/>
      <c r="AC64" s="17"/>
    </row>
    <row r="65" spans="1:29" s="16" customFormat="1" ht="12" customHeight="1" thickTop="1">
      <c r="A65" s="67"/>
      <c r="B65" s="92" t="s">
        <v>234</v>
      </c>
      <c r="C65" s="46"/>
      <c r="D65" s="46"/>
      <c r="E65" s="46"/>
      <c r="F65" s="46"/>
      <c r="H65" s="16" t="s">
        <v>297</v>
      </c>
      <c r="K65" s="46"/>
      <c r="L65" s="3"/>
      <c r="M65" s="46"/>
      <c r="N65" s="46"/>
      <c r="O65" s="89" t="s">
        <v>244</v>
      </c>
      <c r="P65" s="46"/>
      <c r="Q65" s="46"/>
      <c r="R65" s="46"/>
      <c r="S65" s="46"/>
      <c r="T65" s="46"/>
      <c r="U65" s="17"/>
      <c r="AC65" s="17"/>
    </row>
    <row r="66" spans="1:27" ht="12" customHeight="1">
      <c r="A66" s="68"/>
      <c r="B66" s="17"/>
      <c r="C66" s="17"/>
      <c r="D66" s="17"/>
      <c r="E66" s="17"/>
      <c r="F66" s="17"/>
      <c r="G66" s="17"/>
      <c r="H66" s="17" t="s">
        <v>294</v>
      </c>
      <c r="I66" s="17"/>
      <c r="J66" s="17"/>
      <c r="K66" s="17"/>
      <c r="L66" s="17"/>
      <c r="M66" s="17"/>
      <c r="N66" s="17"/>
      <c r="O66" s="68"/>
      <c r="P66" s="17"/>
      <c r="Q66" s="17"/>
      <c r="R66" s="17"/>
      <c r="S66" s="17"/>
      <c r="T66" s="17"/>
      <c r="W66" s="16"/>
      <c r="X66" s="16"/>
      <c r="Z66" s="68"/>
      <c r="AA66" s="76"/>
    </row>
    <row r="67" ht="13.5">
      <c r="H67" s="17" t="s">
        <v>282</v>
      </c>
    </row>
  </sheetData>
  <sheetProtection/>
  <mergeCells count="1">
    <mergeCell ref="H43:I43"/>
  </mergeCells>
  <printOptions horizontalCentered="1"/>
  <pageMargins left="0.5905511811023623" right="0.5905511811023623" top="0.3937007874015748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FJ-USER</cp:lastModifiedBy>
  <cp:lastPrinted>2013-09-29T07:39:18Z</cp:lastPrinted>
  <dcterms:created xsi:type="dcterms:W3CDTF">2006-12-06T17:12:04Z</dcterms:created>
  <dcterms:modified xsi:type="dcterms:W3CDTF">2013-10-18T01:38:17Z</dcterms:modified>
  <cp:category/>
  <cp:version/>
  <cp:contentType/>
  <cp:contentStatus/>
</cp:coreProperties>
</file>