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525" activeTab="0"/>
  </bookViews>
  <sheets>
    <sheet name="記入用シート" sheetId="1" r:id="rId1"/>
    <sheet name="学校対抗参加申込書" sheetId="2" r:id="rId2"/>
    <sheet name="個人対抗参加申込書" sheetId="3" r:id="rId3"/>
    <sheet name="貼付用（１）" sheetId="4" r:id="rId4"/>
    <sheet name="貼付用（２）" sheetId="5" r:id="rId5"/>
  </sheets>
  <definedNames>
    <definedName name="_xlfn.IFERROR" hidden="1">#NAME?</definedName>
    <definedName name="_xlnm.Print_Area" localSheetId="1">'学校対抗参加申込書'!$A$1:$E$24</definedName>
    <definedName name="_xlnm.Print_Area" localSheetId="2">'個人対抗参加申込書'!$A$1:$E$45</definedName>
    <definedName name="シングルス">'記入用シート'!$L$15:$O$54</definedName>
    <definedName name="シングルス選手">'貼付用（２）'!$B$3:$D$11</definedName>
    <definedName name="ダブルス">'記入用シート'!$K$15:$O$54</definedName>
    <definedName name="ダブルス選手">'貼付用（２）'!$G$3:$J$12</definedName>
    <definedName name="プログラム用">'貼付用（１）'!$C$1:$D$46</definedName>
    <definedName name="一覧">'記入用シート'!$B$3:$G$54</definedName>
    <definedName name="学校対抗">'記入用シート'!$B$15:$G$21</definedName>
    <definedName name="選手">'記入用シート'!$B$15:$D$54</definedName>
  </definedNames>
  <calcPr fullCalcOnLoad="1"/>
</workbook>
</file>

<file path=xl/comments1.xml><?xml version="1.0" encoding="utf-8"?>
<comments xmlns="http://schemas.openxmlformats.org/spreadsheetml/2006/main">
  <authors>
    <author>osaki.akihiro</author>
  </authors>
  <commentList>
    <comment ref="C8" authorId="0">
      <text>
        <r>
          <rPr>
            <b/>
            <sz val="9"/>
            <rFont val="ＭＳ Ｐゴシック"/>
            <family val="3"/>
          </rPr>
          <t>半角、西暦/月/日で入力してください</t>
        </r>
      </text>
    </comment>
    <comment ref="C9" authorId="0">
      <text>
        <r>
          <rPr>
            <b/>
            <sz val="9"/>
            <rFont val="ＭＳ Ｐゴシック"/>
            <family val="3"/>
          </rPr>
          <t>半角、市外局番からハイフォン抜きで入力してください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C5" authorId="0">
      <text>
        <r>
          <rPr>
            <b/>
            <sz val="9"/>
            <rFont val="ＭＳ Ｐゴシック"/>
            <family val="3"/>
          </rPr>
          <t>プルダウンメニューから選んでください</t>
        </r>
      </text>
    </comment>
    <comment ref="E4" authorId="0">
      <text>
        <r>
          <rPr>
            <b/>
            <sz val="9"/>
            <rFont val="ＭＳ Ｐゴシック"/>
            <family val="3"/>
          </rPr>
          <t>大会名をプルダウンメニューから選んでください</t>
        </r>
      </text>
    </comment>
    <comment ref="C14" authorId="0">
      <text>
        <r>
          <rPr>
            <b/>
            <sz val="9"/>
            <rFont val="ＭＳ Ｐゴシック"/>
            <family val="3"/>
          </rPr>
          <t>個人戦のみ出場の学校はNo８から入力してください</t>
        </r>
      </text>
    </comment>
  </commentList>
</comments>
</file>

<file path=xl/sharedStrings.xml><?xml version="1.0" encoding="utf-8"?>
<sst xmlns="http://schemas.openxmlformats.org/spreadsheetml/2006/main" count="89" uniqueCount="62">
  <si>
    <t>申込責任者</t>
  </si>
  <si>
    <t>個人対抗戦</t>
  </si>
  <si>
    <t>校内順位</t>
  </si>
  <si>
    <t>選手氏名</t>
  </si>
  <si>
    <t>学年</t>
  </si>
  <si>
    <t>ダブルス</t>
  </si>
  <si>
    <t>シングルス</t>
  </si>
  <si>
    <t>性別</t>
  </si>
  <si>
    <t>ＴＥＬ</t>
  </si>
  <si>
    <t>学　校　名</t>
  </si>
  <si>
    <t>上記選手は、全て適格であると認め参加を申し込みます。</t>
  </si>
  <si>
    <t>印</t>
  </si>
  <si>
    <t>監  督</t>
  </si>
  <si>
    <t>コーチ</t>
  </si>
  <si>
    <t>番　号</t>
  </si>
  <si>
    <t>備　考</t>
  </si>
  <si>
    <t>監督</t>
  </si>
  <si>
    <t>マネージャー</t>
  </si>
  <si>
    <t>No</t>
  </si>
  <si>
    <t>選手名</t>
  </si>
  <si>
    <t>TEL</t>
  </si>
  <si>
    <t>学校名(正式)</t>
  </si>
  <si>
    <t>学校名(略称)</t>
  </si>
  <si>
    <t>校長名</t>
  </si>
  <si>
    <t>黄色のセルのみ入力してください</t>
  </si>
  <si>
    <t>申込年月日</t>
  </si>
  <si>
    <t>ダブルス
校内順位</t>
  </si>
  <si>
    <t>ｼﾝｸﾞﾙｽ
校内順位</t>
  </si>
  <si>
    <t>年度</t>
  </si>
  <si>
    <t>学校対抗戦</t>
  </si>
  <si>
    <t>監　督</t>
  </si>
  <si>
    <t>　校長</t>
  </si>
  <si>
    <t>ダブルス順位</t>
  </si>
  <si>
    <t>ダブルス2人目</t>
  </si>
  <si>
    <t>ダブルス検索用</t>
  </si>
  <si>
    <t>シングルス</t>
  </si>
  <si>
    <t>選手名</t>
  </si>
  <si>
    <t>学年</t>
  </si>
  <si>
    <t>学校対抗戦
出場選手</t>
  </si>
  <si>
    <t>備考</t>
  </si>
  <si>
    <t>個人戦のみ出場選手</t>
  </si>
  <si>
    <t>選手番号</t>
  </si>
  <si>
    <t>学校名
(略表示)</t>
  </si>
  <si>
    <t>選手番号</t>
  </si>
  <si>
    <t>選手名１</t>
  </si>
  <si>
    <t>選手名２</t>
  </si>
  <si>
    <t>ダブルス</t>
  </si>
  <si>
    <t>学校名
(略表示)</t>
  </si>
  <si>
    <t>学校名</t>
  </si>
  <si>
    <t>Ｎｏ</t>
  </si>
  <si>
    <t>学校対抗戦
出場選手</t>
  </si>
  <si>
    <t>個人対抗戦のみ出場選手</t>
  </si>
  <si>
    <t>エントリー数</t>
  </si>
  <si>
    <t>団体</t>
  </si>
  <si>
    <t>ダブルス</t>
  </si>
  <si>
    <t>シングルス</t>
  </si>
  <si>
    <t>コーチ(団体戦)</t>
  </si>
  <si>
    <t>コーチ(個人戦)</t>
  </si>
  <si>
    <t>コーチ(個人戦）</t>
  </si>
  <si>
    <t>マネージャー</t>
  </si>
  <si>
    <t>中国高等学校バドミントン選手権大会山口県予選会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</si>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</sst>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ck"/>
      <right style="thin"/>
      <top style="hair"/>
      <bottom style="thin"/>
    </border>
    <border>
      <left style="thick"/>
      <right style="thin"/>
      <top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ck"/>
      <right style="thin"/>
      <top style="thick"/>
      <bottom style="hair"/>
    </border>
    <border>
      <left style="thick"/>
      <right style="thin"/>
      <top style="hair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/>
    </border>
    <border>
      <left style="thin"/>
      <right style="medium"/>
      <top style="thin"/>
      <bottom/>
    </border>
    <border>
      <left style="double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double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double"/>
    </border>
    <border>
      <left style="thin"/>
      <right style="hair"/>
      <top style="medium"/>
      <bottom style="double"/>
    </border>
    <border>
      <left style="hair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thin"/>
      <top/>
      <bottom style="thin"/>
    </border>
    <border>
      <left style="hair"/>
      <right style="thin"/>
      <top/>
      <bottom style="thin"/>
    </border>
    <border>
      <left style="hair"/>
      <right style="medium"/>
      <top/>
      <bottom style="thin"/>
    </border>
    <border>
      <left style="hair"/>
      <right style="thin"/>
      <top/>
      <bottom style="medium"/>
    </border>
    <border>
      <left style="hair"/>
      <right style="medium"/>
      <top/>
      <bottom style="medium"/>
    </border>
    <border>
      <left style="medium"/>
      <right/>
      <top style="medium"/>
      <bottom style="double"/>
    </border>
    <border>
      <left style="medium"/>
      <right/>
      <top/>
      <bottom style="thin"/>
    </border>
    <border>
      <left style="thin"/>
      <right/>
      <top style="thick"/>
      <bottom style="hair"/>
    </border>
    <border>
      <left style="thick"/>
      <right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hair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ck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ck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ck"/>
      <top style="hair"/>
      <bottom style="thin"/>
    </border>
    <border>
      <left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/>
      <top style="hair"/>
      <bottom style="thick"/>
    </border>
    <border>
      <left style="hair"/>
      <right style="thick"/>
      <top style="hair"/>
      <bottom style="thick"/>
    </border>
    <border>
      <left style="hair"/>
      <right style="thick"/>
      <top/>
      <bottom style="thin"/>
    </border>
    <border>
      <left style="thick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 style="thin"/>
      <right style="thin"/>
      <top style="thin"/>
      <bottom style="thin"/>
    </border>
    <border>
      <left style="double"/>
      <right/>
      <top style="medium"/>
      <bottom style="thin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hair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/>
      <bottom>
        <color indexed="63"/>
      </bottom>
    </border>
    <border>
      <left style="hair"/>
      <right style="thin"/>
      <top/>
      <bottom>
        <color indexed="63"/>
      </bottom>
    </border>
    <border>
      <left style="hair"/>
      <right style="medium"/>
      <top/>
      <bottom>
        <color indexed="63"/>
      </bottom>
    </border>
    <border>
      <left style="hair"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n"/>
    </border>
    <border>
      <left style="thick"/>
      <right style="thick"/>
      <top/>
      <bottom style="thick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thin"/>
    </border>
    <border>
      <left/>
      <right style="double"/>
      <top style="thin"/>
      <bottom style="thin"/>
    </border>
    <border>
      <left/>
      <right style="double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11" borderId="10" xfId="0" applyFill="1" applyBorder="1" applyAlignment="1">
      <alignment vertical="center"/>
    </xf>
    <xf numFmtId="0" fontId="0" fillId="11" borderId="11" xfId="0" applyFill="1" applyBorder="1" applyAlignment="1">
      <alignment vertical="center"/>
    </xf>
    <xf numFmtId="0" fontId="0" fillId="11" borderId="12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56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36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5" fillId="0" borderId="18" xfId="0" applyNumberFormat="1" applyFont="1" applyBorder="1" applyAlignment="1" applyProtection="1">
      <alignment horizontal="center" vertical="center"/>
      <protection/>
    </xf>
    <xf numFmtId="0" fontId="5" fillId="0" borderId="19" xfId="0" applyNumberFormat="1" applyFont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2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5" fillId="0" borderId="27" xfId="0" applyNumberFormat="1" applyFont="1" applyBorder="1" applyAlignment="1" applyProtection="1">
      <alignment horizontal="center" vertical="center"/>
      <protection/>
    </xf>
    <xf numFmtId="0" fontId="5" fillId="0" borderId="28" xfId="0" applyNumberFormat="1" applyFont="1" applyBorder="1" applyAlignment="1" applyProtection="1">
      <alignment horizontal="center" vertical="center"/>
      <protection/>
    </xf>
    <xf numFmtId="0" fontId="5" fillId="0" borderId="51" xfId="0" applyNumberFormat="1" applyFont="1" applyBorder="1" applyAlignment="1" applyProtection="1">
      <alignment horizontal="center" vertical="center"/>
      <protection/>
    </xf>
    <xf numFmtId="0" fontId="5" fillId="0" borderId="52" xfId="0" applyNumberFormat="1" applyFont="1" applyBorder="1" applyAlignment="1" applyProtection="1">
      <alignment horizontal="center" vertical="center"/>
      <protection/>
    </xf>
    <xf numFmtId="0" fontId="5" fillId="0" borderId="53" xfId="0" applyNumberFormat="1" applyFont="1" applyBorder="1" applyAlignment="1" applyProtection="1">
      <alignment horizontal="center" vertical="center"/>
      <protection/>
    </xf>
    <xf numFmtId="0" fontId="5" fillId="0" borderId="54" xfId="0" applyNumberFormat="1" applyFont="1" applyBorder="1" applyAlignment="1" applyProtection="1">
      <alignment horizontal="center" vertical="center"/>
      <protection/>
    </xf>
    <xf numFmtId="0" fontId="5" fillId="0" borderId="55" xfId="0" applyNumberFormat="1" applyFont="1" applyBorder="1" applyAlignment="1" applyProtection="1">
      <alignment horizontal="center" vertical="center"/>
      <protection/>
    </xf>
    <xf numFmtId="0" fontId="5" fillId="0" borderId="56" xfId="0" applyNumberFormat="1" applyFont="1" applyBorder="1" applyAlignment="1" applyProtection="1">
      <alignment horizontal="center" vertical="center"/>
      <protection/>
    </xf>
    <xf numFmtId="0" fontId="5" fillId="0" borderId="57" xfId="0" applyNumberFormat="1" applyFont="1" applyBorder="1" applyAlignment="1" applyProtection="1">
      <alignment horizontal="center" vertical="center"/>
      <protection/>
    </xf>
    <xf numFmtId="0" fontId="5" fillId="0" borderId="24" xfId="0" applyNumberFormat="1" applyFont="1" applyBorder="1" applyAlignment="1" applyProtection="1">
      <alignment horizontal="center" vertical="center"/>
      <protection/>
    </xf>
    <xf numFmtId="0" fontId="5" fillId="0" borderId="58" xfId="0" applyNumberFormat="1" applyFont="1" applyBorder="1" applyAlignment="1" applyProtection="1">
      <alignment horizontal="center" vertical="center"/>
      <protection/>
    </xf>
    <xf numFmtId="0" fontId="5" fillId="0" borderId="59" xfId="0" applyNumberFormat="1" applyFont="1" applyBorder="1" applyAlignment="1" applyProtection="1">
      <alignment horizontal="center" vertical="center"/>
      <protection/>
    </xf>
    <xf numFmtId="0" fontId="5" fillId="0" borderId="60" xfId="0" applyNumberFormat="1" applyFont="1" applyBorder="1" applyAlignment="1" applyProtection="1">
      <alignment horizontal="center" vertical="center"/>
      <protection/>
    </xf>
    <xf numFmtId="0" fontId="5" fillId="0" borderId="61" xfId="0" applyNumberFormat="1" applyFont="1" applyBorder="1" applyAlignment="1" applyProtection="1">
      <alignment horizontal="center" vertical="center"/>
      <protection/>
    </xf>
    <xf numFmtId="0" fontId="5" fillId="0" borderId="37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 indent="1"/>
      <protection/>
    </xf>
    <xf numFmtId="0" fontId="0" fillId="25" borderId="62" xfId="0" applyFill="1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25" borderId="19" xfId="0" applyFill="1" applyBorder="1" applyAlignment="1" applyProtection="1">
      <alignment vertical="center"/>
      <protection locked="0"/>
    </xf>
    <xf numFmtId="0" fontId="0" fillId="0" borderId="65" xfId="0" applyFill="1" applyBorder="1" applyAlignment="1" applyProtection="1">
      <alignment vertical="center"/>
      <protection locked="0"/>
    </xf>
    <xf numFmtId="0" fontId="0" fillId="25" borderId="32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76" fontId="0" fillId="25" borderId="32" xfId="0" applyNumberFormat="1" applyFill="1" applyBorder="1" applyAlignment="1" applyProtection="1">
      <alignment horizontal="left" vertical="center"/>
      <protection locked="0"/>
    </xf>
    <xf numFmtId="49" fontId="0" fillId="25" borderId="32" xfId="0" applyNumberFormat="1" applyFill="1" applyBorder="1" applyAlignment="1" applyProtection="1">
      <alignment vertical="center"/>
      <protection locked="0"/>
    </xf>
    <xf numFmtId="0" fontId="0" fillId="25" borderId="34" xfId="0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0" fillId="25" borderId="66" xfId="0" applyFill="1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25" borderId="69" xfId="0" applyFill="1" applyBorder="1" applyAlignment="1" applyProtection="1">
      <alignment vertical="center" wrapText="1"/>
      <protection locked="0"/>
    </xf>
    <xf numFmtId="0" fontId="0" fillId="25" borderId="70" xfId="0" applyFill="1" applyBorder="1" applyAlignment="1" applyProtection="1">
      <alignment vertical="center"/>
      <protection locked="0"/>
    </xf>
    <xf numFmtId="0" fontId="0" fillId="25" borderId="71" xfId="0" applyFill="1" applyBorder="1" applyAlignment="1" applyProtection="1">
      <alignment vertical="center"/>
      <protection locked="0"/>
    </xf>
    <xf numFmtId="0" fontId="0" fillId="25" borderId="72" xfId="0" applyFill="1" applyBorder="1" applyAlignment="1" applyProtection="1">
      <alignment vertical="center"/>
      <protection locked="0"/>
    </xf>
    <xf numFmtId="0" fontId="0" fillId="25" borderId="73" xfId="0" applyFill="1" applyBorder="1" applyAlignment="1" applyProtection="1">
      <alignment vertical="center"/>
      <protection locked="0"/>
    </xf>
    <xf numFmtId="0" fontId="0" fillId="25" borderId="74" xfId="0" applyFill="1" applyBorder="1" applyAlignment="1" applyProtection="1">
      <alignment vertical="center"/>
      <protection locked="0"/>
    </xf>
    <xf numFmtId="0" fontId="0" fillId="25" borderId="75" xfId="0" applyFill="1" applyBorder="1" applyAlignment="1" applyProtection="1">
      <alignment vertical="center"/>
      <protection locked="0"/>
    </xf>
    <xf numFmtId="0" fontId="0" fillId="25" borderId="76" xfId="0" applyFill="1" applyBorder="1" applyAlignment="1" applyProtection="1">
      <alignment vertical="center"/>
      <protection locked="0"/>
    </xf>
    <xf numFmtId="0" fontId="0" fillId="25" borderId="77" xfId="0" applyFill="1" applyBorder="1" applyAlignment="1" applyProtection="1">
      <alignment vertical="center"/>
      <protection locked="0"/>
    </xf>
    <xf numFmtId="0" fontId="0" fillId="25" borderId="78" xfId="0" applyFill="1" applyBorder="1" applyAlignment="1" applyProtection="1">
      <alignment vertical="center"/>
      <protection locked="0"/>
    </xf>
    <xf numFmtId="0" fontId="0" fillId="25" borderId="79" xfId="0" applyFill="1" applyBorder="1" applyAlignment="1" applyProtection="1">
      <alignment vertical="center"/>
      <protection locked="0"/>
    </xf>
    <xf numFmtId="0" fontId="0" fillId="25" borderId="80" xfId="0" applyFill="1" applyBorder="1" applyAlignment="1" applyProtection="1">
      <alignment vertical="center"/>
      <protection locked="0"/>
    </xf>
    <xf numFmtId="0" fontId="0" fillId="25" borderId="69" xfId="0" applyFill="1" applyBorder="1" applyAlignment="1" applyProtection="1">
      <alignment vertical="center"/>
      <protection locked="0"/>
    </xf>
    <xf numFmtId="0" fontId="0" fillId="25" borderId="81" xfId="0" applyFill="1" applyBorder="1" applyAlignment="1" applyProtection="1">
      <alignment vertical="center"/>
      <protection locked="0"/>
    </xf>
    <xf numFmtId="0" fontId="0" fillId="25" borderId="82" xfId="0" applyFill="1" applyBorder="1" applyAlignment="1" applyProtection="1">
      <alignment vertical="center"/>
      <protection locked="0"/>
    </xf>
    <xf numFmtId="0" fontId="0" fillId="25" borderId="83" xfId="0" applyFill="1" applyBorder="1" applyAlignment="1" applyProtection="1">
      <alignment vertical="center"/>
      <protection locked="0"/>
    </xf>
    <xf numFmtId="0" fontId="0" fillId="25" borderId="84" xfId="0" applyFill="1" applyBorder="1" applyAlignment="1" applyProtection="1">
      <alignment vertical="center"/>
      <protection locked="0"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 horizontal="center" vertical="center"/>
      <protection/>
    </xf>
    <xf numFmtId="0" fontId="0" fillId="0" borderId="89" xfId="0" applyBorder="1" applyAlignment="1" applyProtection="1">
      <alignment horizontal="center" vertical="center" wrapText="1"/>
      <protection/>
    </xf>
    <xf numFmtId="0" fontId="3" fillId="0" borderId="90" xfId="0" applyFont="1" applyBorder="1" applyAlignment="1" applyProtection="1">
      <alignment horizontal="center" vertical="center"/>
      <protection/>
    </xf>
    <xf numFmtId="49" fontId="3" fillId="0" borderId="31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56" fontId="5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91" xfId="0" applyNumberFormat="1" applyFont="1" applyBorder="1" applyAlignment="1" applyProtection="1">
      <alignment horizontal="distributed" vertical="center" indent="2"/>
      <protection/>
    </xf>
    <xf numFmtId="0" fontId="5" fillId="0" borderId="90" xfId="0" applyNumberFormat="1" applyFont="1" applyBorder="1" applyAlignment="1" applyProtection="1">
      <alignment horizontal="distributed" vertical="center" indent="2"/>
      <protection/>
    </xf>
    <xf numFmtId="0" fontId="5" fillId="0" borderId="92" xfId="0" applyNumberFormat="1" applyFont="1" applyBorder="1" applyAlignment="1" applyProtection="1">
      <alignment horizontal="distributed" vertical="center" indent="2"/>
      <protection/>
    </xf>
    <xf numFmtId="0" fontId="5" fillId="0" borderId="93" xfId="0" applyNumberFormat="1" applyFont="1" applyBorder="1" applyAlignment="1" applyProtection="1">
      <alignment horizontal="distributed" vertical="center" indent="2"/>
      <protection/>
    </xf>
    <xf numFmtId="0" fontId="5" fillId="0" borderId="94" xfId="0" applyNumberFormat="1" applyFont="1" applyBorder="1" applyAlignment="1" applyProtection="1">
      <alignment horizontal="distributed" vertical="center" indent="2"/>
      <protection/>
    </xf>
    <xf numFmtId="0" fontId="3" fillId="0" borderId="91" xfId="0" applyFont="1" applyBorder="1" applyAlignment="1" applyProtection="1">
      <alignment horizontal="distributed" vertical="center" indent="2"/>
      <protection/>
    </xf>
    <xf numFmtId="0" fontId="3" fillId="0" borderId="19" xfId="0" applyFont="1" applyBorder="1" applyAlignment="1" applyProtection="1">
      <alignment horizontal="distributed" vertical="center" indent="2"/>
      <protection/>
    </xf>
    <xf numFmtId="0" fontId="3" fillId="0" borderId="95" xfId="0" applyFont="1" applyBorder="1" applyAlignment="1" applyProtection="1">
      <alignment horizontal="distributed" vertical="center" indent="2"/>
      <protection/>
    </xf>
    <xf numFmtId="0" fontId="0" fillId="0" borderId="96" xfId="0" applyFont="1" applyFill="1" applyBorder="1" applyAlignment="1">
      <alignment horizontal="centerContinuous" vertical="center" shrinkToFit="1"/>
    </xf>
    <xf numFmtId="0" fontId="0" fillId="0" borderId="65" xfId="0" applyFont="1" applyFill="1" applyBorder="1" applyAlignment="1">
      <alignment horizontal="centerContinuous" vertical="center" shrinkToFit="1"/>
    </xf>
    <xf numFmtId="0" fontId="0" fillId="0" borderId="97" xfId="0" applyFont="1" applyFill="1" applyBorder="1" applyAlignment="1">
      <alignment horizontal="centerContinuous" vertical="center" shrinkToFit="1"/>
    </xf>
    <xf numFmtId="0" fontId="0" fillId="0" borderId="98" xfId="0" applyFont="1" applyFill="1" applyBorder="1" applyAlignment="1">
      <alignment horizontal="centerContinuous" vertical="center" shrinkToFit="1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25" borderId="105" xfId="0" applyFill="1" applyBorder="1" applyAlignment="1" applyProtection="1">
      <alignment vertical="center"/>
      <protection locked="0"/>
    </xf>
    <xf numFmtId="0" fontId="5" fillId="0" borderId="106" xfId="0" applyNumberFormat="1" applyFont="1" applyBorder="1" applyAlignment="1" applyProtection="1">
      <alignment horizontal="center" vertical="center"/>
      <protection/>
    </xf>
    <xf numFmtId="0" fontId="5" fillId="0" borderId="107" xfId="0" applyNumberFormat="1" applyFont="1" applyBorder="1" applyAlignment="1" applyProtection="1">
      <alignment horizontal="distributed" vertical="center" indent="2"/>
      <protection/>
    </xf>
    <xf numFmtId="0" fontId="5" fillId="0" borderId="108" xfId="0" applyNumberFormat="1" applyFont="1" applyBorder="1" applyAlignment="1" applyProtection="1">
      <alignment horizontal="center" vertical="center"/>
      <protection/>
    </xf>
    <xf numFmtId="0" fontId="5" fillId="0" borderId="26" xfId="0" applyNumberFormat="1" applyFont="1" applyBorder="1" applyAlignment="1" applyProtection="1">
      <alignment horizontal="center" vertical="center"/>
      <protection/>
    </xf>
    <xf numFmtId="0" fontId="5" fillId="0" borderId="109" xfId="0" applyNumberFormat="1" applyFont="1" applyBorder="1" applyAlignment="1" applyProtection="1">
      <alignment horizontal="distributed" vertical="center" indent="2"/>
      <protection/>
    </xf>
    <xf numFmtId="0" fontId="5" fillId="0" borderId="110" xfId="0" applyNumberFormat="1" applyFont="1" applyBorder="1" applyAlignment="1" applyProtection="1">
      <alignment horizontal="center" vertical="center"/>
      <protection/>
    </xf>
    <xf numFmtId="0" fontId="5" fillId="0" borderId="111" xfId="0" applyNumberFormat="1" applyFont="1" applyBorder="1" applyAlignment="1" applyProtection="1">
      <alignment horizontal="center" vertical="center"/>
      <protection/>
    </xf>
    <xf numFmtId="0" fontId="5" fillId="0" borderId="104" xfId="0" applyNumberFormat="1" applyFont="1" applyBorder="1" applyAlignment="1" applyProtection="1">
      <alignment horizontal="center" vertical="center"/>
      <protection/>
    </xf>
    <xf numFmtId="0" fontId="5" fillId="0" borderId="112" xfId="0" applyNumberFormat="1" applyFont="1" applyBorder="1" applyAlignment="1" applyProtection="1">
      <alignment horizontal="center" vertical="center"/>
      <protection/>
    </xf>
    <xf numFmtId="0" fontId="0" fillId="11" borderId="113" xfId="0" applyFill="1" applyBorder="1" applyAlignment="1">
      <alignment horizontal="center" vertical="center" textRotation="255" wrapText="1"/>
    </xf>
    <xf numFmtId="0" fontId="0" fillId="11" borderId="114" xfId="0" applyFill="1" applyBorder="1" applyAlignment="1">
      <alignment horizontal="center" vertical="center" textRotation="255"/>
    </xf>
    <xf numFmtId="0" fontId="0" fillId="11" borderId="115" xfId="0" applyFill="1" applyBorder="1" applyAlignment="1">
      <alignment horizontal="center" vertical="center" textRotation="255"/>
    </xf>
    <xf numFmtId="0" fontId="0" fillId="24" borderId="114" xfId="0" applyFill="1" applyBorder="1" applyAlignment="1">
      <alignment horizontal="center" vertical="center" textRotation="255"/>
    </xf>
    <xf numFmtId="0" fontId="0" fillId="24" borderId="116" xfId="0" applyFill="1" applyBorder="1" applyAlignment="1">
      <alignment horizontal="center" vertical="center" textRotation="255"/>
    </xf>
    <xf numFmtId="0" fontId="0" fillId="25" borderId="117" xfId="0" applyFill="1" applyBorder="1" applyAlignment="1" applyProtection="1">
      <alignment horizontal="center" vertical="center" shrinkToFit="1"/>
      <protection locked="0"/>
    </xf>
    <xf numFmtId="0" fontId="0" fillId="25" borderId="118" xfId="0" applyFill="1" applyBorder="1" applyAlignment="1" applyProtection="1">
      <alignment horizontal="center" vertical="center" shrinkToFit="1"/>
      <protection locked="0"/>
    </xf>
    <xf numFmtId="0" fontId="0" fillId="25" borderId="119" xfId="0" applyFill="1" applyBorder="1" applyAlignment="1" applyProtection="1">
      <alignment horizontal="center" vertical="center" shrinkToFit="1"/>
      <protection locked="0"/>
    </xf>
    <xf numFmtId="0" fontId="22" fillId="17" borderId="120" xfId="0" applyFont="1" applyFill="1" applyBorder="1" applyAlignment="1">
      <alignment horizontal="center" vertical="center"/>
    </xf>
    <xf numFmtId="0" fontId="22" fillId="17" borderId="92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distributed" vertical="center" indent="8"/>
      <protection/>
    </xf>
    <xf numFmtId="0" fontId="3" fillId="0" borderId="121" xfId="0" applyFont="1" applyBorder="1" applyAlignment="1" applyProtection="1">
      <alignment horizontal="distributed" vertical="center" indent="8"/>
      <protection/>
    </xf>
    <xf numFmtId="0" fontId="3" fillId="0" borderId="65" xfId="0" applyFont="1" applyBorder="1" applyAlignment="1" applyProtection="1">
      <alignment horizontal="distributed" vertical="center" indent="8"/>
      <protection/>
    </xf>
    <xf numFmtId="0" fontId="3" fillId="0" borderId="25" xfId="0" applyFont="1" applyBorder="1" applyAlignment="1" applyProtection="1">
      <alignment horizontal="distributed" vertical="center" indent="8"/>
      <protection/>
    </xf>
    <xf numFmtId="0" fontId="3" fillId="0" borderId="38" xfId="0" applyFont="1" applyBorder="1" applyAlignment="1" applyProtection="1">
      <alignment horizontal="distributed" vertical="center" indent="8"/>
      <protection/>
    </xf>
    <xf numFmtId="0" fontId="3" fillId="0" borderId="98" xfId="0" applyFont="1" applyBorder="1" applyAlignment="1" applyProtection="1">
      <alignment horizontal="distributed" vertical="center" indent="8"/>
      <protection/>
    </xf>
    <xf numFmtId="0" fontId="3" fillId="0" borderId="22" xfId="0" applyFont="1" applyBorder="1" applyAlignment="1" applyProtection="1">
      <alignment horizontal="distributed" vertical="center" indent="8"/>
      <protection/>
    </xf>
    <xf numFmtId="0" fontId="3" fillId="0" borderId="118" xfId="0" applyFont="1" applyBorder="1" applyAlignment="1" applyProtection="1">
      <alignment horizontal="distributed" vertical="center" indent="8"/>
      <protection/>
    </xf>
    <xf numFmtId="0" fontId="3" fillId="0" borderId="119" xfId="0" applyFont="1" applyBorder="1" applyAlignment="1" applyProtection="1">
      <alignment horizontal="distributed" vertical="center" indent="8"/>
      <protection/>
    </xf>
    <xf numFmtId="0" fontId="5" fillId="0" borderId="0" xfId="0" applyFont="1" applyAlignment="1" applyProtection="1">
      <alignment horizontal="distributed" vertical="center"/>
      <protection/>
    </xf>
    <xf numFmtId="0" fontId="5" fillId="0" borderId="19" xfId="0" applyNumberFormat="1" applyFont="1" applyBorder="1" applyAlignment="1" applyProtection="1">
      <alignment horizontal="center" vertical="center"/>
      <protection/>
    </xf>
    <xf numFmtId="0" fontId="5" fillId="0" borderId="20" xfId="0" applyNumberFormat="1" applyFont="1" applyBorder="1" applyAlignment="1" applyProtection="1">
      <alignment horizontal="center" vertical="center"/>
      <protection/>
    </xf>
    <xf numFmtId="49" fontId="5" fillId="0" borderId="91" xfId="0" applyNumberFormat="1" applyFont="1" applyBorder="1" applyAlignment="1" applyProtection="1">
      <alignment horizontal="center" vertical="center"/>
      <protection/>
    </xf>
    <xf numFmtId="0" fontId="5" fillId="0" borderId="31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horizontal="left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textRotation="255" wrapText="1"/>
    </xf>
    <xf numFmtId="0" fontId="0" fillId="0" borderId="103" xfId="0" applyFill="1" applyBorder="1" applyAlignment="1">
      <alignment horizontal="center" vertical="center" textRotation="255"/>
    </xf>
    <xf numFmtId="0" fontId="0" fillId="0" borderId="55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104" xfId="0" applyFill="1" applyBorder="1" applyAlignment="1">
      <alignment horizontal="center" vertical="center" textRotation="255"/>
    </xf>
    <xf numFmtId="0" fontId="0" fillId="0" borderId="64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shrinkToFit="1"/>
    </xf>
    <xf numFmtId="0" fontId="0" fillId="0" borderId="122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3.375" style="0" customWidth="1"/>
    <col min="3" max="3" width="23.125" style="0" customWidth="1"/>
    <col min="4" max="4" width="7.25390625" style="0" customWidth="1"/>
    <col min="6" max="6" width="9.25390625" style="0" customWidth="1"/>
    <col min="7" max="7" width="11.375" style="0" customWidth="1"/>
    <col min="9" max="15" width="9.00390625" style="0" hidden="1" customWidth="1"/>
  </cols>
  <sheetData>
    <row r="1" spans="2:3" ht="14.25" thickBot="1">
      <c r="B1" s="169" t="s">
        <v>24</v>
      </c>
      <c r="C1" s="170"/>
    </row>
    <row r="2" ht="14.25" thickBot="1"/>
    <row r="3" spans="2:7" ht="14.25" thickTop="1">
      <c r="B3" s="8" t="s">
        <v>21</v>
      </c>
      <c r="C3" s="89"/>
      <c r="D3" s="90"/>
      <c r="E3" s="91" t="s">
        <v>61</v>
      </c>
      <c r="F3" s="92">
        <v>5</v>
      </c>
      <c r="G3" s="93" t="s">
        <v>28</v>
      </c>
    </row>
    <row r="4" spans="2:7" ht="14.25" thickBot="1">
      <c r="B4" s="9" t="s">
        <v>22</v>
      </c>
      <c r="C4" s="94"/>
      <c r="D4" s="90"/>
      <c r="E4" s="166" t="s">
        <v>60</v>
      </c>
      <c r="F4" s="167"/>
      <c r="G4" s="168"/>
    </row>
    <row r="5" spans="2:7" ht="13.5">
      <c r="B5" s="9" t="s">
        <v>7</v>
      </c>
      <c r="C5" s="94"/>
      <c r="D5" s="90"/>
      <c r="E5" s="95"/>
      <c r="F5" s="95"/>
      <c r="G5" s="95"/>
    </row>
    <row r="6" spans="2:7" ht="13.5">
      <c r="B6" s="9" t="s">
        <v>23</v>
      </c>
      <c r="C6" s="94"/>
      <c r="D6" s="90"/>
      <c r="E6" s="95"/>
      <c r="F6" s="95"/>
      <c r="G6" s="95"/>
    </row>
    <row r="7" spans="2:7" ht="13.5">
      <c r="B7" s="9" t="s">
        <v>0</v>
      </c>
      <c r="C7" s="94"/>
      <c r="D7" s="90"/>
      <c r="E7" s="95"/>
      <c r="F7" s="95"/>
      <c r="G7" s="95"/>
    </row>
    <row r="8" spans="2:7" ht="13.5">
      <c r="B8" s="9" t="s">
        <v>25</v>
      </c>
      <c r="C8" s="96"/>
      <c r="D8" s="90"/>
      <c r="E8" s="95"/>
      <c r="F8" s="95"/>
      <c r="G8" s="95"/>
    </row>
    <row r="9" spans="2:7" ht="13.5">
      <c r="B9" s="9" t="s">
        <v>20</v>
      </c>
      <c r="C9" s="97"/>
      <c r="D9" s="90"/>
      <c r="E9" s="95"/>
      <c r="F9" s="95"/>
      <c r="G9" s="95"/>
    </row>
    <row r="10" spans="2:7" ht="13.5">
      <c r="B10" s="10" t="s">
        <v>16</v>
      </c>
      <c r="C10" s="98"/>
      <c r="D10" s="90"/>
      <c r="E10" s="99"/>
      <c r="F10" s="99"/>
      <c r="G10" s="99"/>
    </row>
    <row r="11" spans="2:7" ht="13.5">
      <c r="B11" s="10" t="s">
        <v>56</v>
      </c>
      <c r="C11" s="98"/>
      <c r="D11" s="90"/>
      <c r="E11" s="99"/>
      <c r="F11" s="99"/>
      <c r="G11" s="99"/>
    </row>
    <row r="12" spans="2:7" ht="13.5">
      <c r="B12" s="11" t="s">
        <v>57</v>
      </c>
      <c r="C12" s="151"/>
      <c r="D12" s="90"/>
      <c r="E12" s="99"/>
      <c r="F12" s="99"/>
      <c r="G12" s="99"/>
    </row>
    <row r="13" spans="2:7" ht="14.25" thickBot="1">
      <c r="B13" s="11" t="s">
        <v>17</v>
      </c>
      <c r="C13" s="100"/>
      <c r="D13" s="101"/>
      <c r="E13" s="102"/>
      <c r="F13" s="102"/>
      <c r="G13" s="102"/>
    </row>
    <row r="14" spans="2:15" ht="41.25" customHeight="1" thickBot="1" thickTop="1">
      <c r="B14" s="121" t="s">
        <v>18</v>
      </c>
      <c r="C14" s="122" t="s">
        <v>19</v>
      </c>
      <c r="D14" s="123" t="s">
        <v>4</v>
      </c>
      <c r="E14" s="124" t="s">
        <v>26</v>
      </c>
      <c r="F14" s="124" t="s">
        <v>27</v>
      </c>
      <c r="G14" s="120" t="s">
        <v>39</v>
      </c>
      <c r="I14" s="1" t="s">
        <v>32</v>
      </c>
      <c r="J14" s="1" t="s">
        <v>33</v>
      </c>
      <c r="K14" s="1" t="s">
        <v>34</v>
      </c>
      <c r="L14" s="1" t="s">
        <v>35</v>
      </c>
      <c r="M14" s="1" t="s">
        <v>36</v>
      </c>
      <c r="N14" s="1" t="s">
        <v>37</v>
      </c>
      <c r="O14" s="1" t="s">
        <v>39</v>
      </c>
    </row>
    <row r="15" spans="1:15" ht="14.25" thickTop="1">
      <c r="A15" s="161" t="s">
        <v>38</v>
      </c>
      <c r="B15" s="2">
        <v>1</v>
      </c>
      <c r="C15" s="103"/>
      <c r="D15" s="104"/>
      <c r="E15" s="105"/>
      <c r="F15" s="105"/>
      <c r="G15" s="106"/>
      <c r="I15">
        <f>E15</f>
        <v>0</v>
      </c>
      <c r="J15">
        <f>IF(I15=0,"",COUNTIF(I$15:I15,I15))</f>
      </c>
      <c r="K15">
        <f>IF(I15=0,"",I15&amp;J15)</f>
      </c>
      <c r="L15">
        <f>F15</f>
        <v>0</v>
      </c>
      <c r="M15">
        <f>C15</f>
        <v>0</v>
      </c>
      <c r="N15">
        <f>D15</f>
        <v>0</v>
      </c>
      <c r="O15">
        <f>G15</f>
        <v>0</v>
      </c>
    </row>
    <row r="16" spans="1:15" ht="13.5">
      <c r="A16" s="162"/>
      <c r="B16" s="3">
        <v>2</v>
      </c>
      <c r="C16" s="107"/>
      <c r="D16" s="108"/>
      <c r="E16" s="109"/>
      <c r="F16" s="109"/>
      <c r="G16" s="110"/>
      <c r="I16">
        <f aca="true" t="shared" si="0" ref="I16:I32">E16</f>
        <v>0</v>
      </c>
      <c r="J16">
        <f>IF(I16=0,"",COUNTIF(I$15:I16,I16))</f>
      </c>
      <c r="K16">
        <f aca="true" t="shared" si="1" ref="K16:K32">IF(I16=0,"",I16&amp;J16)</f>
      </c>
      <c r="L16">
        <f aca="true" t="shared" si="2" ref="L16:L32">F16</f>
        <v>0</v>
      </c>
      <c r="M16">
        <f aca="true" t="shared" si="3" ref="M16:N32">C16</f>
        <v>0</v>
      </c>
      <c r="N16">
        <f t="shared" si="3"/>
        <v>0</v>
      </c>
      <c r="O16">
        <f aca="true" t="shared" si="4" ref="O16:O32">G16</f>
        <v>0</v>
      </c>
    </row>
    <row r="17" spans="1:15" ht="13.5">
      <c r="A17" s="162"/>
      <c r="B17" s="3">
        <v>3</v>
      </c>
      <c r="C17" s="107"/>
      <c r="D17" s="108"/>
      <c r="E17" s="109"/>
      <c r="F17" s="109"/>
      <c r="G17" s="110"/>
      <c r="I17">
        <f t="shared" si="0"/>
        <v>0</v>
      </c>
      <c r="J17">
        <f>IF(I17=0,"",COUNTIF(I$15:I17,I17))</f>
      </c>
      <c r="K17">
        <f t="shared" si="1"/>
      </c>
      <c r="L17">
        <f t="shared" si="2"/>
        <v>0</v>
      </c>
      <c r="M17">
        <f t="shared" si="3"/>
        <v>0</v>
      </c>
      <c r="N17">
        <f t="shared" si="3"/>
        <v>0</v>
      </c>
      <c r="O17">
        <f t="shared" si="4"/>
        <v>0</v>
      </c>
    </row>
    <row r="18" spans="1:15" ht="13.5">
      <c r="A18" s="162"/>
      <c r="B18" s="3">
        <v>4</v>
      </c>
      <c r="C18" s="107"/>
      <c r="D18" s="108"/>
      <c r="E18" s="109"/>
      <c r="F18" s="109"/>
      <c r="G18" s="110"/>
      <c r="I18">
        <f t="shared" si="0"/>
        <v>0</v>
      </c>
      <c r="J18">
        <f>IF(I18=0,"",COUNTIF(I$15:I18,I18))</f>
      </c>
      <c r="K18">
        <f t="shared" si="1"/>
      </c>
      <c r="L18">
        <f t="shared" si="2"/>
        <v>0</v>
      </c>
      <c r="M18">
        <f t="shared" si="3"/>
        <v>0</v>
      </c>
      <c r="N18">
        <f t="shared" si="3"/>
        <v>0</v>
      </c>
      <c r="O18">
        <f t="shared" si="4"/>
        <v>0</v>
      </c>
    </row>
    <row r="19" spans="1:15" ht="13.5">
      <c r="A19" s="162"/>
      <c r="B19" s="3">
        <v>5</v>
      </c>
      <c r="C19" s="107"/>
      <c r="D19" s="108"/>
      <c r="E19" s="109"/>
      <c r="F19" s="109"/>
      <c r="G19" s="110"/>
      <c r="I19">
        <f t="shared" si="0"/>
        <v>0</v>
      </c>
      <c r="J19">
        <f>IF(I19=0,"",COUNTIF(I$15:I19,I19))</f>
      </c>
      <c r="K19">
        <f t="shared" si="1"/>
      </c>
      <c r="L19">
        <f t="shared" si="2"/>
        <v>0</v>
      </c>
      <c r="M19">
        <f t="shared" si="3"/>
        <v>0</v>
      </c>
      <c r="N19">
        <f t="shared" si="3"/>
        <v>0</v>
      </c>
      <c r="O19">
        <f t="shared" si="4"/>
        <v>0</v>
      </c>
    </row>
    <row r="20" spans="1:15" ht="13.5">
      <c r="A20" s="162"/>
      <c r="B20" s="3">
        <v>6</v>
      </c>
      <c r="C20" s="107"/>
      <c r="D20" s="108"/>
      <c r="E20" s="109"/>
      <c r="F20" s="109"/>
      <c r="G20" s="110"/>
      <c r="I20">
        <f t="shared" si="0"/>
        <v>0</v>
      </c>
      <c r="J20">
        <f>IF(I20=0,"",COUNTIF(I$15:I20,I20))</f>
      </c>
      <c r="K20">
        <f t="shared" si="1"/>
      </c>
      <c r="L20">
        <f t="shared" si="2"/>
        <v>0</v>
      </c>
      <c r="M20">
        <f t="shared" si="3"/>
        <v>0</v>
      </c>
      <c r="N20">
        <f t="shared" si="3"/>
        <v>0</v>
      </c>
      <c r="O20">
        <f t="shared" si="4"/>
        <v>0</v>
      </c>
    </row>
    <row r="21" spans="1:15" ht="13.5">
      <c r="A21" s="163"/>
      <c r="B21" s="4">
        <v>7</v>
      </c>
      <c r="C21" s="111"/>
      <c r="D21" s="112"/>
      <c r="E21" s="113"/>
      <c r="F21" s="113"/>
      <c r="G21" s="114"/>
      <c r="I21">
        <f t="shared" si="0"/>
        <v>0</v>
      </c>
      <c r="J21">
        <f>IF(I21=0,"",COUNTIF(I$15:I21,I21))</f>
      </c>
      <c r="K21">
        <f t="shared" si="1"/>
      </c>
      <c r="L21">
        <f t="shared" si="2"/>
        <v>0</v>
      </c>
      <c r="M21">
        <f t="shared" si="3"/>
        <v>0</v>
      </c>
      <c r="N21">
        <f t="shared" si="3"/>
        <v>0</v>
      </c>
      <c r="O21">
        <f t="shared" si="4"/>
        <v>0</v>
      </c>
    </row>
    <row r="22" spans="1:15" ht="13.5">
      <c r="A22" s="164" t="s">
        <v>40</v>
      </c>
      <c r="B22" s="5">
        <v>8</v>
      </c>
      <c r="C22" s="115"/>
      <c r="D22" s="104"/>
      <c r="E22" s="105"/>
      <c r="F22" s="105"/>
      <c r="G22" s="106"/>
      <c r="I22">
        <f t="shared" si="0"/>
        <v>0</v>
      </c>
      <c r="J22">
        <f>IF(I22=0,"",COUNTIF(I$15:I22,I22))</f>
      </c>
      <c r="K22">
        <f t="shared" si="1"/>
      </c>
      <c r="L22">
        <f t="shared" si="2"/>
        <v>0</v>
      </c>
      <c r="M22">
        <f t="shared" si="3"/>
        <v>0</v>
      </c>
      <c r="N22">
        <f t="shared" si="3"/>
        <v>0</v>
      </c>
      <c r="O22">
        <f t="shared" si="4"/>
        <v>0</v>
      </c>
    </row>
    <row r="23" spans="1:15" ht="13.5">
      <c r="A23" s="164"/>
      <c r="B23" s="6">
        <v>9</v>
      </c>
      <c r="C23" s="107"/>
      <c r="D23" s="108"/>
      <c r="E23" s="109"/>
      <c r="F23" s="109"/>
      <c r="G23" s="110"/>
      <c r="I23">
        <f t="shared" si="0"/>
        <v>0</v>
      </c>
      <c r="J23">
        <f>IF(I23=0,"",COUNTIF(I$15:I23,I23))</f>
      </c>
      <c r="K23">
        <f t="shared" si="1"/>
      </c>
      <c r="L23">
        <f t="shared" si="2"/>
        <v>0</v>
      </c>
      <c r="M23">
        <f t="shared" si="3"/>
        <v>0</v>
      </c>
      <c r="N23">
        <f t="shared" si="3"/>
        <v>0</v>
      </c>
      <c r="O23">
        <f t="shared" si="4"/>
        <v>0</v>
      </c>
    </row>
    <row r="24" spans="1:15" ht="13.5">
      <c r="A24" s="164"/>
      <c r="B24" s="6">
        <v>10</v>
      </c>
      <c r="C24" s="107"/>
      <c r="D24" s="108"/>
      <c r="E24" s="109"/>
      <c r="F24" s="109"/>
      <c r="G24" s="110"/>
      <c r="I24">
        <f t="shared" si="0"/>
        <v>0</v>
      </c>
      <c r="J24">
        <f>IF(I24=0,"",COUNTIF(I$15:I24,I24))</f>
      </c>
      <c r="K24">
        <f t="shared" si="1"/>
      </c>
      <c r="L24">
        <f t="shared" si="2"/>
        <v>0</v>
      </c>
      <c r="M24">
        <f t="shared" si="3"/>
        <v>0</v>
      </c>
      <c r="N24">
        <f t="shared" si="3"/>
        <v>0</v>
      </c>
      <c r="O24">
        <f t="shared" si="4"/>
        <v>0</v>
      </c>
    </row>
    <row r="25" spans="1:15" ht="13.5">
      <c r="A25" s="164"/>
      <c r="B25" s="6">
        <v>11</v>
      </c>
      <c r="C25" s="107"/>
      <c r="D25" s="108"/>
      <c r="E25" s="109"/>
      <c r="F25" s="109"/>
      <c r="G25" s="110"/>
      <c r="I25">
        <f t="shared" si="0"/>
        <v>0</v>
      </c>
      <c r="J25">
        <f>IF(I25=0,"",COUNTIF(I$15:I25,I25))</f>
      </c>
      <c r="K25">
        <f t="shared" si="1"/>
      </c>
      <c r="L25">
        <f t="shared" si="2"/>
        <v>0</v>
      </c>
      <c r="M25">
        <f t="shared" si="3"/>
        <v>0</v>
      </c>
      <c r="N25">
        <f t="shared" si="3"/>
        <v>0</v>
      </c>
      <c r="O25">
        <f t="shared" si="4"/>
        <v>0</v>
      </c>
    </row>
    <row r="26" spans="1:15" ht="13.5">
      <c r="A26" s="164"/>
      <c r="B26" s="6">
        <v>12</v>
      </c>
      <c r="C26" s="107"/>
      <c r="D26" s="108"/>
      <c r="E26" s="109"/>
      <c r="F26" s="109"/>
      <c r="G26" s="110"/>
      <c r="I26">
        <f t="shared" si="0"/>
        <v>0</v>
      </c>
      <c r="J26">
        <f>IF(I26=0,"",COUNTIF(I$15:I26,I26))</f>
      </c>
      <c r="K26">
        <f t="shared" si="1"/>
      </c>
      <c r="L26">
        <f t="shared" si="2"/>
        <v>0</v>
      </c>
      <c r="M26">
        <f t="shared" si="3"/>
        <v>0</v>
      </c>
      <c r="N26">
        <f t="shared" si="3"/>
        <v>0</v>
      </c>
      <c r="O26">
        <f t="shared" si="4"/>
        <v>0</v>
      </c>
    </row>
    <row r="27" spans="1:15" ht="13.5">
      <c r="A27" s="164"/>
      <c r="B27" s="6">
        <v>13</v>
      </c>
      <c r="C27" s="107"/>
      <c r="D27" s="108"/>
      <c r="E27" s="109"/>
      <c r="F27" s="109"/>
      <c r="G27" s="110"/>
      <c r="I27">
        <f t="shared" si="0"/>
        <v>0</v>
      </c>
      <c r="J27">
        <f>IF(I27=0,"",COUNTIF(I$15:I27,I27))</f>
      </c>
      <c r="K27">
        <f t="shared" si="1"/>
      </c>
      <c r="L27">
        <f t="shared" si="2"/>
        <v>0</v>
      </c>
      <c r="M27">
        <f>C27</f>
        <v>0</v>
      </c>
      <c r="N27">
        <f t="shared" si="3"/>
        <v>0</v>
      </c>
      <c r="O27">
        <f t="shared" si="4"/>
        <v>0</v>
      </c>
    </row>
    <row r="28" spans="1:15" ht="13.5">
      <c r="A28" s="164"/>
      <c r="B28" s="6">
        <v>14</v>
      </c>
      <c r="C28" s="107"/>
      <c r="D28" s="108"/>
      <c r="E28" s="109"/>
      <c r="F28" s="109"/>
      <c r="G28" s="110"/>
      <c r="I28">
        <f t="shared" si="0"/>
        <v>0</v>
      </c>
      <c r="J28">
        <f>IF(I28=0,"",COUNTIF(I$15:I28,I28))</f>
      </c>
      <c r="K28">
        <f t="shared" si="1"/>
      </c>
      <c r="L28">
        <f t="shared" si="2"/>
        <v>0</v>
      </c>
      <c r="M28">
        <f t="shared" si="3"/>
        <v>0</v>
      </c>
      <c r="N28">
        <f t="shared" si="3"/>
        <v>0</v>
      </c>
      <c r="O28">
        <f t="shared" si="4"/>
        <v>0</v>
      </c>
    </row>
    <row r="29" spans="1:15" ht="13.5">
      <c r="A29" s="164"/>
      <c r="B29" s="6">
        <v>15</v>
      </c>
      <c r="C29" s="107"/>
      <c r="D29" s="108"/>
      <c r="E29" s="109"/>
      <c r="F29" s="109"/>
      <c r="G29" s="110"/>
      <c r="I29">
        <f t="shared" si="0"/>
        <v>0</v>
      </c>
      <c r="J29">
        <f>IF(I29=0,"",COUNTIF(I$15:I29,I29))</f>
      </c>
      <c r="K29">
        <f t="shared" si="1"/>
      </c>
      <c r="L29">
        <f t="shared" si="2"/>
        <v>0</v>
      </c>
      <c r="M29">
        <f t="shared" si="3"/>
        <v>0</v>
      </c>
      <c r="N29">
        <f t="shared" si="3"/>
        <v>0</v>
      </c>
      <c r="O29">
        <f t="shared" si="4"/>
        <v>0</v>
      </c>
    </row>
    <row r="30" spans="1:15" ht="13.5">
      <c r="A30" s="164"/>
      <c r="B30" s="6">
        <v>16</v>
      </c>
      <c r="C30" s="107"/>
      <c r="D30" s="108"/>
      <c r="E30" s="109"/>
      <c r="F30" s="109"/>
      <c r="G30" s="110"/>
      <c r="I30">
        <f t="shared" si="0"/>
        <v>0</v>
      </c>
      <c r="J30">
        <f>IF(I30=0,"",COUNTIF(I$15:I30,I30))</f>
      </c>
      <c r="K30">
        <f t="shared" si="1"/>
      </c>
      <c r="L30">
        <f t="shared" si="2"/>
        <v>0</v>
      </c>
      <c r="M30">
        <f t="shared" si="3"/>
        <v>0</v>
      </c>
      <c r="N30">
        <f t="shared" si="3"/>
        <v>0</v>
      </c>
      <c r="O30">
        <f t="shared" si="4"/>
        <v>0</v>
      </c>
    </row>
    <row r="31" spans="1:15" ht="13.5">
      <c r="A31" s="164"/>
      <c r="B31" s="6">
        <v>17</v>
      </c>
      <c r="C31" s="107"/>
      <c r="D31" s="108"/>
      <c r="E31" s="109"/>
      <c r="F31" s="109"/>
      <c r="G31" s="110"/>
      <c r="I31">
        <f t="shared" si="0"/>
        <v>0</v>
      </c>
      <c r="J31">
        <f>IF(I31=0,"",COUNTIF(I$15:I31,I31))</f>
      </c>
      <c r="K31">
        <f t="shared" si="1"/>
      </c>
      <c r="L31">
        <f t="shared" si="2"/>
        <v>0</v>
      </c>
      <c r="M31">
        <f t="shared" si="3"/>
        <v>0</v>
      </c>
      <c r="N31">
        <f t="shared" si="3"/>
        <v>0</v>
      </c>
      <c r="O31">
        <f t="shared" si="4"/>
        <v>0</v>
      </c>
    </row>
    <row r="32" spans="1:15" ht="13.5">
      <c r="A32" s="164"/>
      <c r="B32" s="6">
        <v>18</v>
      </c>
      <c r="C32" s="107"/>
      <c r="D32" s="108"/>
      <c r="E32" s="109"/>
      <c r="F32" s="109"/>
      <c r="G32" s="110"/>
      <c r="I32">
        <f t="shared" si="0"/>
        <v>0</v>
      </c>
      <c r="J32">
        <f>IF(I32=0,"",COUNTIF(I$15:I32,I32))</f>
      </c>
      <c r="K32">
        <f t="shared" si="1"/>
      </c>
      <c r="L32">
        <f t="shared" si="2"/>
        <v>0</v>
      </c>
      <c r="M32">
        <f>C32</f>
        <v>0</v>
      </c>
      <c r="N32">
        <f t="shared" si="3"/>
        <v>0</v>
      </c>
      <c r="O32">
        <f t="shared" si="4"/>
        <v>0</v>
      </c>
    </row>
    <row r="33" spans="1:15" ht="13.5">
      <c r="A33" s="164"/>
      <c r="B33" s="6">
        <v>19</v>
      </c>
      <c r="C33" s="107"/>
      <c r="D33" s="108"/>
      <c r="E33" s="109"/>
      <c r="F33" s="109"/>
      <c r="G33" s="110"/>
      <c r="I33">
        <f aca="true" t="shared" si="5" ref="I33:I54">E33</f>
        <v>0</v>
      </c>
      <c r="J33">
        <f>IF(I33=0,"",COUNTIF(I$15:I33,I33))</f>
      </c>
      <c r="K33">
        <f aca="true" t="shared" si="6" ref="K33:K54">IF(I33=0,"",I33&amp;J33)</f>
      </c>
      <c r="L33">
        <f aca="true" t="shared" si="7" ref="L33:L54">F33</f>
        <v>0</v>
      </c>
      <c r="M33">
        <f aca="true" t="shared" si="8" ref="M33:M54">C33</f>
        <v>0</v>
      </c>
      <c r="N33">
        <f aca="true" t="shared" si="9" ref="N33:N54">D33</f>
        <v>0</v>
      </c>
      <c r="O33">
        <f aca="true" t="shared" si="10" ref="O33:O54">G33</f>
        <v>0</v>
      </c>
    </row>
    <row r="34" spans="1:15" ht="13.5">
      <c r="A34" s="164"/>
      <c r="B34" s="6">
        <v>20</v>
      </c>
      <c r="C34" s="107"/>
      <c r="D34" s="108"/>
      <c r="E34" s="109"/>
      <c r="F34" s="109"/>
      <c r="G34" s="110"/>
      <c r="I34">
        <f t="shared" si="5"/>
        <v>0</v>
      </c>
      <c r="J34">
        <f>IF(I34=0,"",COUNTIF(I$15:I34,I34))</f>
      </c>
      <c r="K34">
        <f t="shared" si="6"/>
      </c>
      <c r="L34">
        <f t="shared" si="7"/>
        <v>0</v>
      </c>
      <c r="M34">
        <f t="shared" si="8"/>
        <v>0</v>
      </c>
      <c r="N34">
        <f t="shared" si="9"/>
        <v>0</v>
      </c>
      <c r="O34">
        <f t="shared" si="10"/>
        <v>0</v>
      </c>
    </row>
    <row r="35" spans="1:15" ht="13.5">
      <c r="A35" s="164"/>
      <c r="B35" s="6">
        <v>21</v>
      </c>
      <c r="C35" s="107"/>
      <c r="D35" s="108"/>
      <c r="E35" s="109"/>
      <c r="F35" s="109"/>
      <c r="G35" s="110"/>
      <c r="I35">
        <f t="shared" si="5"/>
        <v>0</v>
      </c>
      <c r="J35">
        <f>IF(I35=0,"",COUNTIF(I$15:I35,I35))</f>
      </c>
      <c r="K35">
        <f t="shared" si="6"/>
      </c>
      <c r="L35">
        <f t="shared" si="7"/>
        <v>0</v>
      </c>
      <c r="M35">
        <f t="shared" si="8"/>
        <v>0</v>
      </c>
      <c r="N35">
        <f t="shared" si="9"/>
        <v>0</v>
      </c>
      <c r="O35">
        <f t="shared" si="10"/>
        <v>0</v>
      </c>
    </row>
    <row r="36" spans="1:15" ht="13.5">
      <c r="A36" s="164"/>
      <c r="B36" s="6">
        <v>22</v>
      </c>
      <c r="C36" s="107"/>
      <c r="D36" s="108"/>
      <c r="E36" s="109"/>
      <c r="F36" s="109"/>
      <c r="G36" s="110"/>
      <c r="I36">
        <f t="shared" si="5"/>
        <v>0</v>
      </c>
      <c r="J36">
        <f>IF(I36=0,"",COUNTIF(I$15:I36,I36))</f>
      </c>
      <c r="K36">
        <f t="shared" si="6"/>
      </c>
      <c r="L36">
        <f t="shared" si="7"/>
        <v>0</v>
      </c>
      <c r="M36">
        <f t="shared" si="8"/>
        <v>0</v>
      </c>
      <c r="N36">
        <f t="shared" si="9"/>
        <v>0</v>
      </c>
      <c r="O36">
        <f t="shared" si="10"/>
        <v>0</v>
      </c>
    </row>
    <row r="37" spans="1:15" ht="13.5">
      <c r="A37" s="164"/>
      <c r="B37" s="6">
        <v>23</v>
      </c>
      <c r="C37" s="107"/>
      <c r="D37" s="108"/>
      <c r="E37" s="109"/>
      <c r="F37" s="109"/>
      <c r="G37" s="110"/>
      <c r="I37">
        <f t="shared" si="5"/>
        <v>0</v>
      </c>
      <c r="J37">
        <f>IF(I37=0,"",COUNTIF(I$15:I37,I37))</f>
      </c>
      <c r="K37">
        <f t="shared" si="6"/>
      </c>
      <c r="L37">
        <f t="shared" si="7"/>
        <v>0</v>
      </c>
      <c r="M37">
        <f t="shared" si="8"/>
        <v>0</v>
      </c>
      <c r="N37">
        <f t="shared" si="9"/>
        <v>0</v>
      </c>
      <c r="O37">
        <f t="shared" si="10"/>
        <v>0</v>
      </c>
    </row>
    <row r="38" spans="1:15" ht="13.5">
      <c r="A38" s="164"/>
      <c r="B38" s="6">
        <v>24</v>
      </c>
      <c r="C38" s="107"/>
      <c r="D38" s="108"/>
      <c r="E38" s="109"/>
      <c r="F38" s="109"/>
      <c r="G38" s="110"/>
      <c r="I38">
        <f t="shared" si="5"/>
        <v>0</v>
      </c>
      <c r="J38">
        <f>IF(I38=0,"",COUNTIF(I$15:I38,I38))</f>
      </c>
      <c r="K38">
        <f t="shared" si="6"/>
      </c>
      <c r="L38">
        <f t="shared" si="7"/>
        <v>0</v>
      </c>
      <c r="M38">
        <f t="shared" si="8"/>
        <v>0</v>
      </c>
      <c r="N38">
        <f t="shared" si="9"/>
        <v>0</v>
      </c>
      <c r="O38">
        <f t="shared" si="10"/>
        <v>0</v>
      </c>
    </row>
    <row r="39" spans="1:15" ht="13.5">
      <c r="A39" s="164"/>
      <c r="B39" s="6">
        <v>25</v>
      </c>
      <c r="C39" s="107"/>
      <c r="D39" s="108"/>
      <c r="E39" s="109"/>
      <c r="F39" s="109"/>
      <c r="G39" s="110"/>
      <c r="I39">
        <f t="shared" si="5"/>
        <v>0</v>
      </c>
      <c r="J39">
        <f>IF(I39=0,"",COUNTIF(I$15:I39,I39))</f>
      </c>
      <c r="K39">
        <f t="shared" si="6"/>
      </c>
      <c r="L39">
        <f t="shared" si="7"/>
        <v>0</v>
      </c>
      <c r="M39">
        <f t="shared" si="8"/>
        <v>0</v>
      </c>
      <c r="N39">
        <f t="shared" si="9"/>
        <v>0</v>
      </c>
      <c r="O39">
        <f t="shared" si="10"/>
        <v>0</v>
      </c>
    </row>
    <row r="40" spans="1:15" ht="13.5">
      <c r="A40" s="164"/>
      <c r="B40" s="6">
        <v>26</v>
      </c>
      <c r="C40" s="107"/>
      <c r="D40" s="108"/>
      <c r="E40" s="109"/>
      <c r="F40" s="109"/>
      <c r="G40" s="110"/>
      <c r="I40">
        <f t="shared" si="5"/>
        <v>0</v>
      </c>
      <c r="J40">
        <f>IF(I40=0,"",COUNTIF(I$15:I40,I40))</f>
      </c>
      <c r="K40">
        <f t="shared" si="6"/>
      </c>
      <c r="L40">
        <f t="shared" si="7"/>
        <v>0</v>
      </c>
      <c r="M40">
        <f t="shared" si="8"/>
        <v>0</v>
      </c>
      <c r="N40">
        <f t="shared" si="9"/>
        <v>0</v>
      </c>
      <c r="O40">
        <f t="shared" si="10"/>
        <v>0</v>
      </c>
    </row>
    <row r="41" spans="1:15" ht="13.5">
      <c r="A41" s="164"/>
      <c r="B41" s="6">
        <v>27</v>
      </c>
      <c r="C41" s="107"/>
      <c r="D41" s="108"/>
      <c r="E41" s="109"/>
      <c r="F41" s="109"/>
      <c r="G41" s="110"/>
      <c r="I41">
        <f t="shared" si="5"/>
        <v>0</v>
      </c>
      <c r="J41">
        <f>IF(I41=0,"",COUNTIF(I$15:I41,I41))</f>
      </c>
      <c r="K41">
        <f t="shared" si="6"/>
      </c>
      <c r="L41">
        <f t="shared" si="7"/>
        <v>0</v>
      </c>
      <c r="M41">
        <f t="shared" si="8"/>
        <v>0</v>
      </c>
      <c r="N41">
        <f t="shared" si="9"/>
        <v>0</v>
      </c>
      <c r="O41">
        <f t="shared" si="10"/>
        <v>0</v>
      </c>
    </row>
    <row r="42" spans="1:15" ht="13.5">
      <c r="A42" s="164"/>
      <c r="B42" s="6">
        <v>28</v>
      </c>
      <c r="C42" s="107"/>
      <c r="D42" s="108"/>
      <c r="E42" s="109"/>
      <c r="F42" s="109"/>
      <c r="G42" s="110"/>
      <c r="I42">
        <f t="shared" si="5"/>
        <v>0</v>
      </c>
      <c r="J42">
        <f>IF(I42=0,"",COUNTIF(I$15:I42,I42))</f>
      </c>
      <c r="K42">
        <f t="shared" si="6"/>
      </c>
      <c r="L42">
        <f t="shared" si="7"/>
        <v>0</v>
      </c>
      <c r="M42">
        <f t="shared" si="8"/>
        <v>0</v>
      </c>
      <c r="N42">
        <f t="shared" si="9"/>
        <v>0</v>
      </c>
      <c r="O42">
        <f t="shared" si="10"/>
        <v>0</v>
      </c>
    </row>
    <row r="43" spans="1:15" ht="13.5">
      <c r="A43" s="164"/>
      <c r="B43" s="6">
        <v>29</v>
      </c>
      <c r="C43" s="107"/>
      <c r="D43" s="108"/>
      <c r="E43" s="109"/>
      <c r="F43" s="109"/>
      <c r="G43" s="110"/>
      <c r="I43">
        <f t="shared" si="5"/>
        <v>0</v>
      </c>
      <c r="J43">
        <f>IF(I43=0,"",COUNTIF(I$15:I43,I43))</f>
      </c>
      <c r="K43">
        <f t="shared" si="6"/>
      </c>
      <c r="L43">
        <f t="shared" si="7"/>
        <v>0</v>
      </c>
      <c r="M43">
        <f t="shared" si="8"/>
        <v>0</v>
      </c>
      <c r="N43">
        <f t="shared" si="9"/>
        <v>0</v>
      </c>
      <c r="O43">
        <f t="shared" si="10"/>
        <v>0</v>
      </c>
    </row>
    <row r="44" spans="1:15" ht="13.5">
      <c r="A44" s="164"/>
      <c r="B44" s="6">
        <v>30</v>
      </c>
      <c r="C44" s="107"/>
      <c r="D44" s="108"/>
      <c r="E44" s="109"/>
      <c r="F44" s="109"/>
      <c r="G44" s="110"/>
      <c r="I44">
        <f t="shared" si="5"/>
        <v>0</v>
      </c>
      <c r="J44">
        <f>IF(I44=0,"",COUNTIF(I$15:I44,I44))</f>
      </c>
      <c r="K44">
        <f t="shared" si="6"/>
      </c>
      <c r="L44">
        <f t="shared" si="7"/>
        <v>0</v>
      </c>
      <c r="M44">
        <f t="shared" si="8"/>
        <v>0</v>
      </c>
      <c r="N44">
        <f t="shared" si="9"/>
        <v>0</v>
      </c>
      <c r="O44">
        <f t="shared" si="10"/>
        <v>0</v>
      </c>
    </row>
    <row r="45" spans="1:15" ht="13.5">
      <c r="A45" s="164"/>
      <c r="B45" s="6">
        <v>31</v>
      </c>
      <c r="C45" s="107"/>
      <c r="D45" s="108"/>
      <c r="E45" s="109"/>
      <c r="F45" s="109"/>
      <c r="G45" s="110"/>
      <c r="I45">
        <f t="shared" si="5"/>
        <v>0</v>
      </c>
      <c r="J45">
        <f>IF(I45=0,"",COUNTIF(I$15:I45,I45))</f>
      </c>
      <c r="K45">
        <f t="shared" si="6"/>
      </c>
      <c r="L45">
        <f t="shared" si="7"/>
        <v>0</v>
      </c>
      <c r="M45">
        <f t="shared" si="8"/>
        <v>0</v>
      </c>
      <c r="N45">
        <f t="shared" si="9"/>
        <v>0</v>
      </c>
      <c r="O45">
        <f t="shared" si="10"/>
        <v>0</v>
      </c>
    </row>
    <row r="46" spans="1:15" ht="13.5">
      <c r="A46" s="164"/>
      <c r="B46" s="6">
        <v>32</v>
      </c>
      <c r="C46" s="107"/>
      <c r="D46" s="108"/>
      <c r="E46" s="109"/>
      <c r="F46" s="109"/>
      <c r="G46" s="110"/>
      <c r="I46">
        <f t="shared" si="5"/>
        <v>0</v>
      </c>
      <c r="J46">
        <f>IF(I46=0,"",COUNTIF(I$15:I46,I46))</f>
      </c>
      <c r="K46">
        <f t="shared" si="6"/>
      </c>
      <c r="L46">
        <f t="shared" si="7"/>
        <v>0</v>
      </c>
      <c r="M46">
        <f t="shared" si="8"/>
        <v>0</v>
      </c>
      <c r="N46">
        <f t="shared" si="9"/>
        <v>0</v>
      </c>
      <c r="O46">
        <f t="shared" si="10"/>
        <v>0</v>
      </c>
    </row>
    <row r="47" spans="1:15" ht="13.5">
      <c r="A47" s="164"/>
      <c r="B47" s="6">
        <v>33</v>
      </c>
      <c r="C47" s="107"/>
      <c r="D47" s="108"/>
      <c r="E47" s="109"/>
      <c r="F47" s="109"/>
      <c r="G47" s="110"/>
      <c r="I47">
        <f t="shared" si="5"/>
        <v>0</v>
      </c>
      <c r="J47">
        <f>IF(I47=0,"",COUNTIF(I$15:I47,I47))</f>
      </c>
      <c r="K47">
        <f t="shared" si="6"/>
      </c>
      <c r="L47">
        <f t="shared" si="7"/>
        <v>0</v>
      </c>
      <c r="M47">
        <f t="shared" si="8"/>
        <v>0</v>
      </c>
      <c r="N47">
        <f t="shared" si="9"/>
        <v>0</v>
      </c>
      <c r="O47">
        <f t="shared" si="10"/>
        <v>0</v>
      </c>
    </row>
    <row r="48" spans="1:15" ht="13.5">
      <c r="A48" s="164"/>
      <c r="B48" s="6">
        <v>34</v>
      </c>
      <c r="C48" s="107"/>
      <c r="D48" s="108"/>
      <c r="E48" s="109"/>
      <c r="F48" s="109"/>
      <c r="G48" s="110"/>
      <c r="I48">
        <f t="shared" si="5"/>
        <v>0</v>
      </c>
      <c r="J48">
        <f>IF(I48=0,"",COUNTIF(I$15:I48,I48))</f>
      </c>
      <c r="K48">
        <f t="shared" si="6"/>
      </c>
      <c r="L48">
        <f t="shared" si="7"/>
        <v>0</v>
      </c>
      <c r="M48">
        <f t="shared" si="8"/>
        <v>0</v>
      </c>
      <c r="N48">
        <f t="shared" si="9"/>
        <v>0</v>
      </c>
      <c r="O48">
        <f t="shared" si="10"/>
        <v>0</v>
      </c>
    </row>
    <row r="49" spans="1:15" ht="13.5">
      <c r="A49" s="164"/>
      <c r="B49" s="6">
        <v>35</v>
      </c>
      <c r="C49" s="107"/>
      <c r="D49" s="108"/>
      <c r="E49" s="109"/>
      <c r="F49" s="109"/>
      <c r="G49" s="110"/>
      <c r="I49">
        <f t="shared" si="5"/>
        <v>0</v>
      </c>
      <c r="J49">
        <f>IF(I49=0,"",COUNTIF(I$15:I49,I49))</f>
      </c>
      <c r="K49">
        <f t="shared" si="6"/>
      </c>
      <c r="L49">
        <f t="shared" si="7"/>
        <v>0</v>
      </c>
      <c r="M49">
        <f t="shared" si="8"/>
        <v>0</v>
      </c>
      <c r="N49">
        <f t="shared" si="9"/>
        <v>0</v>
      </c>
      <c r="O49">
        <f t="shared" si="10"/>
        <v>0</v>
      </c>
    </row>
    <row r="50" spans="1:15" ht="13.5">
      <c r="A50" s="164"/>
      <c r="B50" s="6">
        <v>36</v>
      </c>
      <c r="C50" s="107"/>
      <c r="D50" s="108"/>
      <c r="E50" s="109"/>
      <c r="F50" s="109"/>
      <c r="G50" s="110"/>
      <c r="I50">
        <f t="shared" si="5"/>
        <v>0</v>
      </c>
      <c r="J50">
        <f>IF(I50=0,"",COUNTIF(I$15:I50,I50))</f>
      </c>
      <c r="K50">
        <f t="shared" si="6"/>
      </c>
      <c r="L50">
        <f t="shared" si="7"/>
        <v>0</v>
      </c>
      <c r="M50">
        <f t="shared" si="8"/>
        <v>0</v>
      </c>
      <c r="N50">
        <f t="shared" si="9"/>
        <v>0</v>
      </c>
      <c r="O50">
        <f t="shared" si="10"/>
        <v>0</v>
      </c>
    </row>
    <row r="51" spans="1:15" ht="13.5">
      <c r="A51" s="164"/>
      <c r="B51" s="6">
        <v>37</v>
      </c>
      <c r="C51" s="107"/>
      <c r="D51" s="108"/>
      <c r="E51" s="109"/>
      <c r="F51" s="109"/>
      <c r="G51" s="110"/>
      <c r="I51">
        <f t="shared" si="5"/>
        <v>0</v>
      </c>
      <c r="J51">
        <f>IF(I51=0,"",COUNTIF(I$15:I51,I51))</f>
      </c>
      <c r="K51">
        <f t="shared" si="6"/>
      </c>
      <c r="L51">
        <f t="shared" si="7"/>
        <v>0</v>
      </c>
      <c r="M51">
        <f t="shared" si="8"/>
        <v>0</v>
      </c>
      <c r="N51">
        <f t="shared" si="9"/>
        <v>0</v>
      </c>
      <c r="O51">
        <f t="shared" si="10"/>
        <v>0</v>
      </c>
    </row>
    <row r="52" spans="1:15" ht="13.5">
      <c r="A52" s="164"/>
      <c r="B52" s="6">
        <v>38</v>
      </c>
      <c r="C52" s="107"/>
      <c r="D52" s="108"/>
      <c r="E52" s="109"/>
      <c r="F52" s="109"/>
      <c r="G52" s="110"/>
      <c r="I52">
        <f t="shared" si="5"/>
        <v>0</v>
      </c>
      <c r="J52">
        <f>IF(I52=0,"",COUNTIF(I$15:I52,I52))</f>
      </c>
      <c r="K52">
        <f t="shared" si="6"/>
      </c>
      <c r="L52">
        <f t="shared" si="7"/>
        <v>0</v>
      </c>
      <c r="M52">
        <f t="shared" si="8"/>
        <v>0</v>
      </c>
      <c r="N52">
        <f t="shared" si="9"/>
        <v>0</v>
      </c>
      <c r="O52">
        <f t="shared" si="10"/>
        <v>0</v>
      </c>
    </row>
    <row r="53" spans="1:15" ht="13.5">
      <c r="A53" s="164"/>
      <c r="B53" s="6">
        <v>39</v>
      </c>
      <c r="C53" s="107"/>
      <c r="D53" s="108"/>
      <c r="E53" s="109"/>
      <c r="F53" s="109"/>
      <c r="G53" s="110"/>
      <c r="I53">
        <f t="shared" si="5"/>
        <v>0</v>
      </c>
      <c r="J53">
        <f>IF(I53=0,"",COUNTIF(I$15:I53,I53))</f>
      </c>
      <c r="K53">
        <f t="shared" si="6"/>
      </c>
      <c r="L53">
        <f t="shared" si="7"/>
        <v>0</v>
      </c>
      <c r="M53">
        <f t="shared" si="8"/>
        <v>0</v>
      </c>
      <c r="N53">
        <f t="shared" si="9"/>
        <v>0</v>
      </c>
      <c r="O53">
        <f t="shared" si="10"/>
        <v>0</v>
      </c>
    </row>
    <row r="54" spans="1:15" ht="14.25" thickBot="1">
      <c r="A54" s="165"/>
      <c r="B54" s="7">
        <v>40</v>
      </c>
      <c r="C54" s="116"/>
      <c r="D54" s="117"/>
      <c r="E54" s="118"/>
      <c r="F54" s="118"/>
      <c r="G54" s="119"/>
      <c r="I54">
        <f t="shared" si="5"/>
        <v>0</v>
      </c>
      <c r="J54">
        <f>IF(I54=0,"",COUNTIF(I$15:I54,I54))</f>
      </c>
      <c r="K54">
        <f t="shared" si="6"/>
      </c>
      <c r="L54">
        <f t="shared" si="7"/>
        <v>0</v>
      </c>
      <c r="M54">
        <f t="shared" si="8"/>
        <v>0</v>
      </c>
      <c r="N54">
        <f t="shared" si="9"/>
        <v>0</v>
      </c>
      <c r="O54">
        <f t="shared" si="10"/>
        <v>0</v>
      </c>
    </row>
    <row r="55" ht="14.25" thickTop="1"/>
  </sheetData>
  <sheetProtection sheet="1" objects="1" scenarios="1"/>
  <mergeCells count="4">
    <mergeCell ref="A15:A21"/>
    <mergeCell ref="A22:A54"/>
    <mergeCell ref="E4:G4"/>
    <mergeCell ref="B1:C1"/>
  </mergeCells>
  <dataValidations count="2">
    <dataValidation type="list" allowBlank="1" showInputMessage="1" showErrorMessage="1" sqref="C5">
      <formula1>"男子,女子"</formula1>
    </dataValidation>
    <dataValidation type="list" allowBlank="1" showInputMessage="1" showErrorMessage="1" sqref="E4:G4">
      <formula1>"山口県高等学校総合体育大会（バドミントン競技）,山口県体育大会（バドミントン競技）,中国高等学校バドミントン選手権大会山口県予選会"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Zeros="0" zoomScalePageLayoutView="0" workbookViewId="0" topLeftCell="A1">
      <selection activeCell="A22" sqref="A22"/>
    </sheetView>
  </sheetViews>
  <sheetFormatPr defaultColWidth="5.625" defaultRowHeight="13.5"/>
  <cols>
    <col min="1" max="1" width="14.625" style="0" customWidth="1"/>
    <col min="2" max="2" width="29.125" style="0" customWidth="1"/>
    <col min="3" max="3" width="7.75390625" style="0" customWidth="1"/>
    <col min="4" max="4" width="22.625" style="0" customWidth="1"/>
    <col min="5" max="5" width="5.625" style="0" customWidth="1"/>
    <col min="6" max="255" width="9.00390625" style="0" customWidth="1"/>
  </cols>
  <sheetData>
    <row r="1" spans="1:5" ht="43.5" customHeight="1">
      <c r="A1" s="172" t="str">
        <f>"平成 "&amp;'記入用シート'!F3&amp;" 年度"&amp;'記入用シート'!E4&amp;CHAR(10)&amp;"参加申込書（その１）"</f>
        <v>平成 5 年度中国高等学校バドミントン選手権大会山口県予選会
参加申込書（その１）</v>
      </c>
      <c r="B1" s="172"/>
      <c r="C1" s="172"/>
      <c r="D1" s="172"/>
      <c r="E1" s="12"/>
    </row>
    <row r="2" spans="1:5" ht="30" customHeight="1" thickBot="1">
      <c r="A2" s="13"/>
      <c r="B2" s="13"/>
      <c r="C2" s="13"/>
      <c r="D2" s="13"/>
      <c r="E2" s="13"/>
    </row>
    <row r="3" spans="1:5" ht="30" customHeight="1">
      <c r="A3" s="14" t="s">
        <v>9</v>
      </c>
      <c r="B3" s="15">
        <f>'記入用シート'!C3</f>
        <v>0</v>
      </c>
      <c r="C3" s="16" t="s">
        <v>7</v>
      </c>
      <c r="D3" s="17">
        <f>'記入用シート'!C5</f>
        <v>0</v>
      </c>
      <c r="E3" s="18"/>
    </row>
    <row r="4" spans="1:5" ht="30" customHeight="1" thickBot="1">
      <c r="A4" s="19" t="s">
        <v>0</v>
      </c>
      <c r="B4" s="138">
        <f>'記入用シート'!C7</f>
        <v>0</v>
      </c>
      <c r="C4" s="20" t="s">
        <v>8</v>
      </c>
      <c r="D4" s="126">
        <f>'記入用シート'!C9</f>
        <v>0</v>
      </c>
      <c r="E4" s="18"/>
    </row>
    <row r="5" spans="1:5" ht="30" customHeight="1">
      <c r="A5" s="21"/>
      <c r="B5" s="21"/>
      <c r="C5" s="21"/>
      <c r="D5" s="21"/>
      <c r="E5" s="18"/>
    </row>
    <row r="6" spans="1:5" ht="30" customHeight="1">
      <c r="A6" s="21" t="s">
        <v>29</v>
      </c>
      <c r="B6" s="21"/>
      <c r="C6" s="21"/>
      <c r="D6" s="21"/>
      <c r="E6" s="18"/>
    </row>
    <row r="7" spans="1:5" ht="10.5" customHeight="1" thickBot="1">
      <c r="A7" s="21"/>
      <c r="B7" s="21"/>
      <c r="C7" s="21"/>
      <c r="D7" s="21"/>
      <c r="E7" s="18"/>
    </row>
    <row r="8" spans="1:5" ht="30" customHeight="1">
      <c r="A8" s="14" t="s">
        <v>30</v>
      </c>
      <c r="B8" s="173">
        <f>'記入用シート'!C10</f>
        <v>0</v>
      </c>
      <c r="C8" s="174"/>
      <c r="D8" s="175"/>
      <c r="E8" s="18"/>
    </row>
    <row r="9" spans="1:5" ht="30" customHeight="1">
      <c r="A9" s="23" t="s">
        <v>13</v>
      </c>
      <c r="B9" s="176">
        <f>'記入用シート'!C11</f>
        <v>0</v>
      </c>
      <c r="C9" s="177"/>
      <c r="D9" s="178"/>
      <c r="E9" s="18"/>
    </row>
    <row r="10" spans="1:5" ht="30" customHeight="1" thickBot="1">
      <c r="A10" s="25" t="s">
        <v>17</v>
      </c>
      <c r="B10" s="179">
        <f>'記入用シート'!C13</f>
        <v>0</v>
      </c>
      <c r="C10" s="180"/>
      <c r="D10" s="181"/>
      <c r="E10" s="18"/>
    </row>
    <row r="11" spans="1:5" ht="30" customHeight="1" thickBot="1">
      <c r="A11" s="26" t="s">
        <v>14</v>
      </c>
      <c r="B11" s="27" t="s">
        <v>3</v>
      </c>
      <c r="C11" s="125" t="s">
        <v>4</v>
      </c>
      <c r="D11" s="28" t="s">
        <v>15</v>
      </c>
      <c r="E11" s="18"/>
    </row>
    <row r="12" spans="1:5" ht="30" customHeight="1">
      <c r="A12" s="14">
        <v>1</v>
      </c>
      <c r="B12" s="139">
        <f aca="true" t="shared" si="0" ref="B12:B18">VLOOKUP($A12,学校対抗,2,FALSE)</f>
        <v>0</v>
      </c>
      <c r="C12" s="22">
        <f aca="true" t="shared" si="1" ref="C12:C18">VLOOKUP($A12,学校対抗,3,FALSE)</f>
        <v>0</v>
      </c>
      <c r="D12" s="17">
        <f aca="true" t="shared" si="2" ref="D12:D18">VLOOKUP($A12,学校対抗,6,FALSE)</f>
        <v>0</v>
      </c>
      <c r="E12" s="18"/>
    </row>
    <row r="13" spans="1:5" ht="30" customHeight="1">
      <c r="A13" s="23">
        <v>2</v>
      </c>
      <c r="B13" s="140">
        <f t="shared" si="0"/>
        <v>0</v>
      </c>
      <c r="C13" s="24">
        <f t="shared" si="1"/>
        <v>0</v>
      </c>
      <c r="D13" s="29">
        <f t="shared" si="2"/>
        <v>0</v>
      </c>
      <c r="E13" s="18"/>
    </row>
    <row r="14" spans="1:5" ht="30" customHeight="1">
      <c r="A14" s="23">
        <v>3</v>
      </c>
      <c r="B14" s="140">
        <f t="shared" si="0"/>
        <v>0</v>
      </c>
      <c r="C14" s="24">
        <f t="shared" si="1"/>
        <v>0</v>
      </c>
      <c r="D14" s="29">
        <f t="shared" si="2"/>
        <v>0</v>
      </c>
      <c r="E14" s="18"/>
    </row>
    <row r="15" spans="1:5" ht="30" customHeight="1">
      <c r="A15" s="23">
        <v>4</v>
      </c>
      <c r="B15" s="140">
        <f t="shared" si="0"/>
        <v>0</v>
      </c>
      <c r="C15" s="24">
        <f t="shared" si="1"/>
        <v>0</v>
      </c>
      <c r="D15" s="29">
        <f t="shared" si="2"/>
        <v>0</v>
      </c>
      <c r="E15" s="18"/>
    </row>
    <row r="16" spans="1:5" ht="30" customHeight="1">
      <c r="A16" s="23">
        <v>5</v>
      </c>
      <c r="B16" s="140">
        <f t="shared" si="0"/>
        <v>0</v>
      </c>
      <c r="C16" s="24">
        <f t="shared" si="1"/>
        <v>0</v>
      </c>
      <c r="D16" s="29">
        <f t="shared" si="2"/>
        <v>0</v>
      </c>
      <c r="E16" s="18"/>
    </row>
    <row r="17" spans="1:5" ht="30" customHeight="1">
      <c r="A17" s="23">
        <v>6</v>
      </c>
      <c r="B17" s="140">
        <f t="shared" si="0"/>
        <v>0</v>
      </c>
      <c r="C17" s="24">
        <f t="shared" si="1"/>
        <v>0</v>
      </c>
      <c r="D17" s="29">
        <f t="shared" si="2"/>
        <v>0</v>
      </c>
      <c r="E17" s="18"/>
    </row>
    <row r="18" spans="1:5" ht="30" customHeight="1" thickBot="1">
      <c r="A18" s="19">
        <v>7</v>
      </c>
      <c r="B18" s="138">
        <f t="shared" si="0"/>
        <v>0</v>
      </c>
      <c r="C18" s="20">
        <f t="shared" si="1"/>
        <v>0</v>
      </c>
      <c r="D18" s="30">
        <f t="shared" si="2"/>
        <v>0</v>
      </c>
      <c r="E18" s="18"/>
    </row>
    <row r="19" spans="1:5" ht="30" customHeight="1">
      <c r="A19" s="18"/>
      <c r="B19" s="18"/>
      <c r="C19" s="18"/>
      <c r="D19" s="18"/>
      <c r="E19" s="18"/>
    </row>
    <row r="20" spans="1:5" ht="30" customHeight="1">
      <c r="A20" s="171" t="s">
        <v>10</v>
      </c>
      <c r="B20" s="171"/>
      <c r="C20" s="171"/>
      <c r="D20" s="171"/>
      <c r="E20" s="18"/>
    </row>
    <row r="21" spans="1:5" ht="30" customHeight="1">
      <c r="A21" s="18"/>
      <c r="B21" s="18"/>
      <c r="C21" s="18"/>
      <c r="D21" s="18"/>
      <c r="E21" s="18"/>
    </row>
    <row r="22" spans="1:5" ht="30" customHeight="1">
      <c r="A22" s="31" t="str">
        <f>"令和 "&amp;YEAR('記入用シート'!C8)-2018&amp;" 年 "&amp;MONTH('記入用シート'!C8)&amp;" 月 "&amp;DAY('記入用シート'!C8)&amp;" 日"</f>
        <v>令和 -118 年 1 月 0 日</v>
      </c>
      <c r="B22" s="32"/>
      <c r="C22" s="33"/>
      <c r="D22" s="33"/>
      <c r="E22" s="33"/>
    </row>
    <row r="23" spans="1:5" ht="30" customHeight="1">
      <c r="A23" s="34"/>
      <c r="B23" s="33"/>
      <c r="C23" s="33">
        <f>'記入用シート'!C3</f>
        <v>0</v>
      </c>
      <c r="D23" s="34"/>
      <c r="E23" s="33"/>
    </row>
    <row r="24" spans="1:5" ht="30" customHeight="1">
      <c r="A24" s="33"/>
      <c r="B24" s="33"/>
      <c r="C24" s="33" t="s">
        <v>31</v>
      </c>
      <c r="D24" s="88">
        <f>'記入用シート'!C6</f>
        <v>0</v>
      </c>
      <c r="E24" s="33" t="s">
        <v>11</v>
      </c>
    </row>
  </sheetData>
  <sheetProtection sheet="1"/>
  <mergeCells count="5">
    <mergeCell ref="A20:D20"/>
    <mergeCell ref="A1:D1"/>
    <mergeCell ref="B8:D8"/>
    <mergeCell ref="B9:D9"/>
    <mergeCell ref="B10:D10"/>
  </mergeCells>
  <conditionalFormatting sqref="A1:E25">
    <cfRule type="cellIs" priority="1" dxfId="1" operator="equal" stopIfTrue="1">
      <formula>0</formula>
    </cfRule>
  </conditionalFormatting>
  <printOptions/>
  <pageMargins left="0.9448818897637796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showZeros="0" zoomScalePageLayoutView="0" workbookViewId="0" topLeftCell="A1">
      <selection activeCell="G10" sqref="G10"/>
    </sheetView>
  </sheetViews>
  <sheetFormatPr defaultColWidth="9.00390625" defaultRowHeight="13.5"/>
  <cols>
    <col min="1" max="1" width="12.875" style="127" customWidth="1"/>
    <col min="2" max="2" width="27.50390625" style="127" customWidth="1"/>
    <col min="3" max="3" width="6.625" style="127" customWidth="1"/>
    <col min="4" max="4" width="27.50390625" style="127" customWidth="1"/>
    <col min="5" max="5" width="6.625" style="127" customWidth="1"/>
    <col min="6" max="16384" width="9.00390625" style="127" customWidth="1"/>
  </cols>
  <sheetData>
    <row r="1" spans="1:5" ht="37.5" customHeight="1" thickBot="1">
      <c r="A1" s="187" t="str">
        <f>"令和 "&amp;'記入用シート'!F3&amp;" 年度"&amp;'記入用シート'!E4&amp;CHAR(10)&amp;"参加申込書（その2）"</f>
        <v>令和 5 年度中国高等学校バドミントン選手権大会山口県予選会
参加申込書（その2）</v>
      </c>
      <c r="B1" s="187"/>
      <c r="C1" s="187"/>
      <c r="D1" s="187"/>
      <c r="E1" s="187"/>
    </row>
    <row r="2" spans="1:5" ht="19.5" customHeight="1">
      <c r="A2" s="65" t="s">
        <v>9</v>
      </c>
      <c r="B2" s="66">
        <f>'記入用シート'!C3</f>
        <v>0</v>
      </c>
      <c r="C2" s="66" t="s">
        <v>7</v>
      </c>
      <c r="D2" s="183">
        <f>'記入用シート'!C5</f>
        <v>0</v>
      </c>
      <c r="E2" s="184"/>
    </row>
    <row r="3" spans="1:5" ht="19.5" customHeight="1" thickBot="1">
      <c r="A3" s="67" t="s">
        <v>0</v>
      </c>
      <c r="B3" s="133">
        <f>'記入用シート'!C7</f>
        <v>0</v>
      </c>
      <c r="C3" s="68" t="s">
        <v>8</v>
      </c>
      <c r="D3" s="185">
        <f>'記入用シート'!C9</f>
        <v>0</v>
      </c>
      <c r="E3" s="186"/>
    </row>
    <row r="4" spans="1:5" ht="12" customHeight="1">
      <c r="A4" s="69"/>
      <c r="B4" s="69"/>
      <c r="C4" s="69"/>
      <c r="D4" s="69"/>
      <c r="E4" s="69"/>
    </row>
    <row r="5" spans="1:5" ht="15" thickBot="1">
      <c r="A5" s="69" t="s">
        <v>1</v>
      </c>
      <c r="B5" s="69"/>
      <c r="C5" s="69"/>
      <c r="D5" s="69"/>
      <c r="E5" s="69"/>
    </row>
    <row r="6" spans="1:5" ht="19.5" customHeight="1" thickBot="1">
      <c r="A6" s="70" t="s">
        <v>12</v>
      </c>
      <c r="B6" s="134">
        <f>'記入用シート'!C10</f>
        <v>0</v>
      </c>
      <c r="C6" s="71" t="s">
        <v>13</v>
      </c>
      <c r="D6" s="134">
        <f>'記入用シート'!C12</f>
        <v>0</v>
      </c>
      <c r="E6" s="135"/>
    </row>
    <row r="7" spans="1:5" ht="12" customHeight="1">
      <c r="A7" s="69"/>
      <c r="B7" s="69"/>
      <c r="C7" s="69"/>
      <c r="D7" s="69"/>
      <c r="E7" s="69"/>
    </row>
    <row r="8" spans="1:5" ht="15" thickBot="1">
      <c r="A8" s="69" t="s">
        <v>5</v>
      </c>
      <c r="B8" s="69"/>
      <c r="C8" s="69"/>
      <c r="D8" s="69"/>
      <c r="E8" s="69"/>
    </row>
    <row r="9" spans="1:5" ht="18.75" customHeight="1" thickBot="1">
      <c r="A9" s="72" t="s">
        <v>2</v>
      </c>
      <c r="B9" s="73" t="s">
        <v>3</v>
      </c>
      <c r="C9" s="74" t="s">
        <v>4</v>
      </c>
      <c r="D9" s="73" t="s">
        <v>3</v>
      </c>
      <c r="E9" s="75" t="s">
        <v>4</v>
      </c>
    </row>
    <row r="10" spans="1:5" ht="18.75" customHeight="1" thickTop="1">
      <c r="A10" s="76">
        <v>1</v>
      </c>
      <c r="B10" s="136">
        <f aca="true" t="shared" si="0" ref="B10:B20">IF(ISERROR(VLOOKUP($A10&amp;1,ダブルス,3,FALSE)),"",VLOOKUP($A10&amp;1,ダブルス,3,FALSE))</f>
      </c>
      <c r="C10" s="77">
        <f aca="true" t="shared" si="1" ref="C10:C20">IF(ISERROR(VLOOKUP($A10&amp;1,ダブルス,4,FALSE)),"",VLOOKUP($A10&amp;1,ダブルス,4,FALSE))</f>
      </c>
      <c r="D10" s="136">
        <f aca="true" t="shared" si="2" ref="D10:D20">IF(ISERROR(VLOOKUP($A10&amp;2,ダブルス,3,FALSE)),"",VLOOKUP($A10&amp;2,ダブルス,3,FALSE))</f>
      </c>
      <c r="E10" s="78">
        <f aca="true" t="shared" si="3" ref="E10:E20">IF(ISERROR(VLOOKUP($A10&amp;2,ダブルス,4,FALSE)),"",VLOOKUP($A10&amp;2,ダブルス,4,FALSE))</f>
      </c>
    </row>
    <row r="11" spans="1:5" ht="18.75" customHeight="1">
      <c r="A11" s="79">
        <v>2</v>
      </c>
      <c r="B11" s="136">
        <f t="shared" si="0"/>
      </c>
      <c r="C11" s="77">
        <f t="shared" si="1"/>
      </c>
      <c r="D11" s="136">
        <f t="shared" si="2"/>
      </c>
      <c r="E11" s="78">
        <f t="shared" si="3"/>
      </c>
    </row>
    <row r="12" spans="1:5" ht="18.75" customHeight="1">
      <c r="A12" s="79">
        <v>3</v>
      </c>
      <c r="B12" s="136">
        <f t="shared" si="0"/>
      </c>
      <c r="C12" s="77">
        <f t="shared" si="1"/>
      </c>
      <c r="D12" s="136">
        <f t="shared" si="2"/>
      </c>
      <c r="E12" s="78">
        <f t="shared" si="3"/>
      </c>
    </row>
    <row r="13" spans="1:5" ht="18.75" customHeight="1">
      <c r="A13" s="79">
        <v>4</v>
      </c>
      <c r="B13" s="136">
        <f t="shared" si="0"/>
      </c>
      <c r="C13" s="77">
        <f t="shared" si="1"/>
      </c>
      <c r="D13" s="136">
        <f t="shared" si="2"/>
      </c>
      <c r="E13" s="78">
        <f t="shared" si="3"/>
      </c>
    </row>
    <row r="14" spans="1:5" ht="18.75" customHeight="1">
      <c r="A14" s="79">
        <v>5</v>
      </c>
      <c r="B14" s="136">
        <f t="shared" si="0"/>
      </c>
      <c r="C14" s="77">
        <f t="shared" si="1"/>
      </c>
      <c r="D14" s="136">
        <f t="shared" si="2"/>
      </c>
      <c r="E14" s="78">
        <f t="shared" si="3"/>
      </c>
    </row>
    <row r="15" spans="1:5" ht="18.75" customHeight="1">
      <c r="A15" s="79">
        <v>6</v>
      </c>
      <c r="B15" s="136">
        <f t="shared" si="0"/>
      </c>
      <c r="C15" s="77">
        <f t="shared" si="1"/>
      </c>
      <c r="D15" s="136">
        <f t="shared" si="2"/>
      </c>
      <c r="E15" s="78">
        <f t="shared" si="3"/>
      </c>
    </row>
    <row r="16" spans="1:5" ht="18.75" customHeight="1">
      <c r="A16" s="79">
        <v>7</v>
      </c>
      <c r="B16" s="136">
        <f t="shared" si="0"/>
      </c>
      <c r="C16" s="77">
        <f t="shared" si="1"/>
      </c>
      <c r="D16" s="136">
        <f t="shared" si="2"/>
      </c>
      <c r="E16" s="78">
        <f t="shared" si="3"/>
      </c>
    </row>
    <row r="17" spans="1:5" ht="18.75" customHeight="1">
      <c r="A17" s="79">
        <v>8</v>
      </c>
      <c r="B17" s="136">
        <f t="shared" si="0"/>
      </c>
      <c r="C17" s="77">
        <f t="shared" si="1"/>
      </c>
      <c r="D17" s="136">
        <f t="shared" si="2"/>
      </c>
      <c r="E17" s="78">
        <f t="shared" si="3"/>
      </c>
    </row>
    <row r="18" spans="1:5" ht="18.75" customHeight="1">
      <c r="A18" s="155">
        <v>9</v>
      </c>
      <c r="B18" s="156">
        <f t="shared" si="0"/>
      </c>
      <c r="C18" s="157">
        <f t="shared" si="1"/>
      </c>
      <c r="D18" s="156">
        <f t="shared" si="2"/>
      </c>
      <c r="E18" s="158">
        <f t="shared" si="3"/>
      </c>
    </row>
    <row r="19" spans="1:5" ht="18.75" customHeight="1">
      <c r="A19" s="79">
        <v>10</v>
      </c>
      <c r="B19" s="153">
        <f t="shared" si="0"/>
      </c>
      <c r="C19" s="160">
        <f t="shared" si="1"/>
      </c>
      <c r="D19" s="153">
        <f t="shared" si="2"/>
      </c>
      <c r="E19" s="154">
        <f t="shared" si="3"/>
      </c>
    </row>
    <row r="20" spans="1:5" ht="18.75" customHeight="1" thickBot="1">
      <c r="A20" s="159">
        <v>11</v>
      </c>
      <c r="B20" s="137">
        <f t="shared" si="0"/>
      </c>
      <c r="C20" s="80">
        <f t="shared" si="1"/>
      </c>
      <c r="D20" s="137">
        <f t="shared" si="2"/>
      </c>
      <c r="E20" s="81">
        <f t="shared" si="3"/>
      </c>
    </row>
    <row r="21" spans="1:5" ht="10.5" customHeight="1">
      <c r="A21" s="69"/>
      <c r="B21" s="69"/>
      <c r="C21" s="69"/>
      <c r="D21" s="69"/>
      <c r="E21" s="69"/>
    </row>
    <row r="22" spans="1:5" ht="15" thickBot="1">
      <c r="A22" s="69" t="s">
        <v>6</v>
      </c>
      <c r="B22" s="69"/>
      <c r="C22" s="69"/>
      <c r="D22" s="69"/>
      <c r="E22" s="69"/>
    </row>
    <row r="23" spans="1:5" ht="18.75" customHeight="1" thickBot="1">
      <c r="A23" s="82" t="s">
        <v>2</v>
      </c>
      <c r="B23" s="73" t="s">
        <v>3</v>
      </c>
      <c r="C23" s="75" t="s">
        <v>4</v>
      </c>
      <c r="D23" s="69"/>
      <c r="E23" s="69"/>
    </row>
    <row r="24" spans="1:5" ht="18.75" customHeight="1" thickTop="1">
      <c r="A24" s="83">
        <v>1</v>
      </c>
      <c r="B24" s="136">
        <f aca="true" t="shared" si="4" ref="B24:B39">IF(ISERROR(VLOOKUP($A24,シングルス,2,FALSE)),"",VLOOKUP($A24,シングルス,2,FALSE))</f>
      </c>
      <c r="C24" s="78">
        <f aca="true" t="shared" si="5" ref="C24:C39">IF(ISERROR(VLOOKUP($A24,シングルス,3,FALSE)),"",VLOOKUP($A24,シングルス,3,FALSE))</f>
      </c>
      <c r="D24" s="69"/>
      <c r="E24" s="69"/>
    </row>
    <row r="25" spans="1:5" ht="18.75" customHeight="1">
      <c r="A25" s="84">
        <v>2</v>
      </c>
      <c r="B25" s="136">
        <f t="shared" si="4"/>
      </c>
      <c r="C25" s="78">
        <f t="shared" si="5"/>
      </c>
      <c r="D25" s="69"/>
      <c r="E25" s="69"/>
    </row>
    <row r="26" spans="1:5" ht="18.75" customHeight="1">
      <c r="A26" s="84">
        <v>3</v>
      </c>
      <c r="B26" s="136">
        <f t="shared" si="4"/>
      </c>
      <c r="C26" s="78">
        <f t="shared" si="5"/>
      </c>
      <c r="D26" s="69"/>
      <c r="E26" s="69"/>
    </row>
    <row r="27" spans="1:5" ht="18.75" customHeight="1">
      <c r="A27" s="84">
        <v>4</v>
      </c>
      <c r="B27" s="136">
        <f t="shared" si="4"/>
      </c>
      <c r="C27" s="78">
        <f t="shared" si="5"/>
      </c>
      <c r="D27" s="85"/>
      <c r="E27" s="86"/>
    </row>
    <row r="28" spans="1:5" ht="18.75" customHeight="1">
      <c r="A28" s="84">
        <v>5</v>
      </c>
      <c r="B28" s="136">
        <f t="shared" si="4"/>
      </c>
      <c r="C28" s="78">
        <f t="shared" si="5"/>
      </c>
      <c r="D28" s="85"/>
      <c r="E28" s="86"/>
    </row>
    <row r="29" spans="1:5" ht="18.75" customHeight="1">
      <c r="A29" s="84">
        <v>6</v>
      </c>
      <c r="B29" s="136">
        <f t="shared" si="4"/>
      </c>
      <c r="C29" s="78">
        <f t="shared" si="5"/>
      </c>
      <c r="D29" s="85"/>
      <c r="E29" s="86"/>
    </row>
    <row r="30" spans="1:5" ht="18.75" customHeight="1">
      <c r="A30" s="84">
        <v>7</v>
      </c>
      <c r="B30" s="136">
        <f t="shared" si="4"/>
      </c>
      <c r="C30" s="78">
        <f t="shared" si="5"/>
      </c>
      <c r="D30" s="69"/>
      <c r="E30" s="69"/>
    </row>
    <row r="31" spans="1:5" ht="18.75" customHeight="1">
      <c r="A31" s="84">
        <v>8</v>
      </c>
      <c r="B31" s="136">
        <f t="shared" si="4"/>
      </c>
      <c r="C31" s="78">
        <f t="shared" si="5"/>
      </c>
      <c r="D31" s="69"/>
      <c r="E31" s="69"/>
    </row>
    <row r="32" spans="1:5" ht="18.75" customHeight="1">
      <c r="A32" s="84">
        <v>9</v>
      </c>
      <c r="B32" s="136">
        <f t="shared" si="4"/>
      </c>
      <c r="C32" s="78">
        <f t="shared" si="5"/>
      </c>
      <c r="D32" s="69"/>
      <c r="E32" s="69"/>
    </row>
    <row r="33" spans="1:5" ht="18.75" customHeight="1">
      <c r="A33" s="84">
        <v>10</v>
      </c>
      <c r="B33" s="136">
        <f t="shared" si="4"/>
      </c>
      <c r="C33" s="78">
        <f t="shared" si="5"/>
      </c>
      <c r="D33" s="69"/>
      <c r="E33" s="69"/>
    </row>
    <row r="34" spans="1:5" ht="18.75" customHeight="1">
      <c r="A34" s="84">
        <v>11</v>
      </c>
      <c r="B34" s="136">
        <f t="shared" si="4"/>
      </c>
      <c r="C34" s="78">
        <f t="shared" si="5"/>
      </c>
      <c r="D34" s="69"/>
      <c r="E34" s="69"/>
    </row>
    <row r="35" spans="1:5" ht="18.75" customHeight="1">
      <c r="A35" s="84">
        <v>12</v>
      </c>
      <c r="B35" s="136">
        <f t="shared" si="4"/>
      </c>
      <c r="C35" s="78">
        <f t="shared" si="5"/>
      </c>
      <c r="D35" s="69"/>
      <c r="E35" s="69"/>
    </row>
    <row r="36" spans="1:5" ht="18.75" customHeight="1">
      <c r="A36" s="84">
        <v>13</v>
      </c>
      <c r="B36" s="136">
        <f t="shared" si="4"/>
      </c>
      <c r="C36" s="78">
        <f t="shared" si="5"/>
      </c>
      <c r="D36" s="69"/>
      <c r="E36" s="69"/>
    </row>
    <row r="37" spans="1:5" ht="18.75" customHeight="1">
      <c r="A37" s="84">
        <v>14</v>
      </c>
      <c r="B37" s="153">
        <f t="shared" si="4"/>
      </c>
      <c r="C37" s="154">
        <f t="shared" si="5"/>
      </c>
      <c r="D37" s="69"/>
      <c r="E37" s="69"/>
    </row>
    <row r="38" spans="1:5" ht="18.75" customHeight="1">
      <c r="A38" s="84">
        <v>15</v>
      </c>
      <c r="B38" s="153">
        <f t="shared" si="4"/>
      </c>
      <c r="C38" s="154">
        <f t="shared" si="5"/>
      </c>
      <c r="D38" s="69"/>
      <c r="E38" s="69"/>
    </row>
    <row r="39" spans="1:5" ht="18.75" customHeight="1" thickBot="1">
      <c r="A39" s="152">
        <v>16</v>
      </c>
      <c r="B39" s="137">
        <f t="shared" si="4"/>
      </c>
      <c r="C39" s="81">
        <f t="shared" si="5"/>
      </c>
      <c r="D39" s="69"/>
      <c r="E39" s="69"/>
    </row>
    <row r="40" spans="1:5" ht="8.25" customHeight="1">
      <c r="A40" s="87"/>
      <c r="B40" s="87"/>
      <c r="C40" s="87"/>
      <c r="D40" s="87"/>
      <c r="E40" s="87"/>
    </row>
    <row r="41" spans="1:5" ht="14.25">
      <c r="A41" s="188" t="s">
        <v>10</v>
      </c>
      <c r="B41" s="188"/>
      <c r="C41" s="188"/>
      <c r="D41" s="188"/>
      <c r="E41" s="87"/>
    </row>
    <row r="42" spans="1:5" ht="8.25" customHeight="1">
      <c r="A42" s="87"/>
      <c r="B42" s="87"/>
      <c r="C42" s="87"/>
      <c r="D42" s="87"/>
      <c r="E42" s="87"/>
    </row>
    <row r="43" spans="1:5" ht="14.25">
      <c r="A43" s="128" t="str">
        <f>"令和 "&amp;YEAR('記入用シート'!$C$8)-2018&amp;" 年 "&amp;MONTH('記入用シート'!$C$8)&amp;" 月 "&amp;DAY('記入用シート'!$C$8)&amp;" 日"</f>
        <v>令和 -118 年 1 月 0 日</v>
      </c>
      <c r="B43" s="129"/>
      <c r="C43" s="130"/>
      <c r="D43" s="130"/>
      <c r="E43" s="87"/>
    </row>
    <row r="44" spans="1:5" ht="14.25">
      <c r="A44" s="131"/>
      <c r="B44" s="130"/>
      <c r="C44" s="130">
        <f>'記入用シート'!$C$3</f>
        <v>0</v>
      </c>
      <c r="D44" s="130"/>
      <c r="E44" s="87"/>
    </row>
    <row r="45" spans="1:5" ht="14.25">
      <c r="A45" s="130"/>
      <c r="B45" s="130"/>
      <c r="C45" s="182" t="str">
        <f>"校長　"&amp;'記入用シート'!$C$6</f>
        <v>校長　</v>
      </c>
      <c r="D45" s="182"/>
      <c r="E45" s="132" t="s">
        <v>11</v>
      </c>
    </row>
    <row r="46" spans="1:5" ht="14.25">
      <c r="A46" s="87"/>
      <c r="B46" s="87"/>
      <c r="C46" s="87"/>
      <c r="D46" s="87"/>
      <c r="E46" s="87"/>
    </row>
    <row r="47" spans="1:5" ht="14.25">
      <c r="A47" s="87"/>
      <c r="B47" s="87"/>
      <c r="C47" s="87"/>
      <c r="D47" s="87"/>
      <c r="E47" s="87"/>
    </row>
    <row r="48" spans="1:5" ht="14.25">
      <c r="A48" s="87"/>
      <c r="B48" s="87"/>
      <c r="C48" s="87"/>
      <c r="D48" s="87"/>
      <c r="E48" s="87"/>
    </row>
    <row r="49" spans="1:5" ht="14.25">
      <c r="A49" s="87"/>
      <c r="B49" s="87"/>
      <c r="C49" s="87"/>
      <c r="D49" s="87"/>
      <c r="E49" s="87"/>
    </row>
  </sheetData>
  <sheetProtection sheet="1"/>
  <mergeCells count="5">
    <mergeCell ref="C45:D45"/>
    <mergeCell ref="D2:E2"/>
    <mergeCell ref="D3:E3"/>
    <mergeCell ref="A1:E1"/>
    <mergeCell ref="A41:D41"/>
  </mergeCells>
  <printOptions/>
  <pageMargins left="0.9055118110236221" right="0.7874015748031497" top="0.49" bottom="0.5511811023622047" header="0.4724409448818898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showZeros="0" zoomScalePageLayoutView="0" workbookViewId="0" topLeftCell="A1">
      <selection activeCell="E1" sqref="E1"/>
    </sheetView>
  </sheetViews>
  <sheetFormatPr defaultColWidth="9.00390625" defaultRowHeight="13.5"/>
  <cols>
    <col min="2" max="2" width="5.125" style="0" customWidth="1"/>
    <col min="3" max="3" width="13.75390625" style="0" customWidth="1"/>
    <col min="4" max="4" width="5.75390625" style="0" customWidth="1"/>
    <col min="6" max="6" width="11.125" style="0" bestFit="1" customWidth="1"/>
  </cols>
  <sheetData>
    <row r="1" spans="1:4" ht="13.5">
      <c r="A1" s="196" t="s">
        <v>48</v>
      </c>
      <c r="B1" s="197"/>
      <c r="C1" s="141">
        <f>'記入用シート'!C4</f>
        <v>0</v>
      </c>
      <c r="D1" s="142"/>
    </row>
    <row r="2" spans="1:6" ht="14.25" thickBot="1">
      <c r="A2" s="198" t="s">
        <v>16</v>
      </c>
      <c r="B2" s="199"/>
      <c r="C2" s="143">
        <f>'記入用シート'!C10</f>
        <v>0</v>
      </c>
      <c r="D2" s="144"/>
      <c r="F2" t="s">
        <v>52</v>
      </c>
    </row>
    <row r="3" spans="1:7" ht="13.5">
      <c r="A3" s="200" t="s">
        <v>56</v>
      </c>
      <c r="B3" s="201"/>
      <c r="C3" s="143">
        <f>'記入用シート'!C11</f>
        <v>0</v>
      </c>
      <c r="D3" s="144"/>
      <c r="F3" s="148" t="s">
        <v>53</v>
      </c>
      <c r="G3" s="145">
        <f>IF('記入用シート'!C15="",0,1)</f>
        <v>0</v>
      </c>
    </row>
    <row r="4" spans="1:7" ht="13.5">
      <c r="A4" s="200" t="s">
        <v>58</v>
      </c>
      <c r="B4" s="201"/>
      <c r="C4" s="143">
        <f>'記入用シート'!C12</f>
        <v>0</v>
      </c>
      <c r="D4" s="144"/>
      <c r="F4" s="149" t="s">
        <v>54</v>
      </c>
      <c r="G4" s="146">
        <f>MAX('記入用シート'!$E$15:$E$54)</f>
        <v>0</v>
      </c>
    </row>
    <row r="5" spans="1:7" ht="14.25" thickBot="1">
      <c r="A5" s="189" t="s">
        <v>59</v>
      </c>
      <c r="B5" s="190"/>
      <c r="C5" s="143">
        <f>'記入用シート'!C13</f>
        <v>0</v>
      </c>
      <c r="D5" s="144"/>
      <c r="F5" s="150" t="s">
        <v>55</v>
      </c>
      <c r="G5" s="147">
        <f>MAX('記入用シート'!$F$15:$F$54)</f>
        <v>0</v>
      </c>
    </row>
    <row r="6" spans="1:4" ht="13.5">
      <c r="A6" s="49"/>
      <c r="B6" s="50" t="s">
        <v>49</v>
      </c>
      <c r="C6" s="51" t="s">
        <v>19</v>
      </c>
      <c r="D6" s="52" t="s">
        <v>4</v>
      </c>
    </row>
    <row r="7" spans="1:4" ht="13.5">
      <c r="A7" s="191" t="s">
        <v>50</v>
      </c>
      <c r="B7" s="53">
        <v>1</v>
      </c>
      <c r="C7" s="54">
        <f aca="true" t="shared" si="0" ref="C7:C46">IF(ISERROR(VLOOKUP($B7,選手,2,FALSE)),"",VLOOKUP($B7,選手,2,FALSE))</f>
        <v>0</v>
      </c>
      <c r="D7" s="55">
        <f aca="true" t="shared" si="1" ref="D7:D46">IF(ISERROR(VLOOKUP($B7,選手,3,FALSE)),"",VLOOKUP($B7,選手,3,FALSE))</f>
        <v>0</v>
      </c>
    </row>
    <row r="8" spans="1:4" ht="13.5">
      <c r="A8" s="192"/>
      <c r="B8" s="56">
        <v>2</v>
      </c>
      <c r="C8" s="57">
        <f t="shared" si="0"/>
        <v>0</v>
      </c>
      <c r="D8" s="58">
        <f t="shared" si="1"/>
        <v>0</v>
      </c>
    </row>
    <row r="9" spans="1:4" ht="13.5">
      <c r="A9" s="192"/>
      <c r="B9" s="56">
        <v>3</v>
      </c>
      <c r="C9" s="57">
        <f t="shared" si="0"/>
        <v>0</v>
      </c>
      <c r="D9" s="58">
        <f t="shared" si="1"/>
        <v>0</v>
      </c>
    </row>
    <row r="10" spans="1:4" ht="13.5">
      <c r="A10" s="192"/>
      <c r="B10" s="56">
        <v>4</v>
      </c>
      <c r="C10" s="57">
        <f t="shared" si="0"/>
        <v>0</v>
      </c>
      <c r="D10" s="58">
        <f t="shared" si="1"/>
        <v>0</v>
      </c>
    </row>
    <row r="11" spans="1:4" ht="13.5">
      <c r="A11" s="192"/>
      <c r="B11" s="56">
        <v>5</v>
      </c>
      <c r="C11" s="57">
        <f t="shared" si="0"/>
        <v>0</v>
      </c>
      <c r="D11" s="58">
        <f t="shared" si="1"/>
        <v>0</v>
      </c>
    </row>
    <row r="12" spans="1:4" ht="13.5">
      <c r="A12" s="192"/>
      <c r="B12" s="56">
        <v>6</v>
      </c>
      <c r="C12" s="57">
        <f t="shared" si="0"/>
        <v>0</v>
      </c>
      <c r="D12" s="58">
        <f t="shared" si="1"/>
        <v>0</v>
      </c>
    </row>
    <row r="13" spans="1:4" ht="13.5">
      <c r="A13" s="193"/>
      <c r="B13" s="59">
        <v>7</v>
      </c>
      <c r="C13" s="60">
        <f t="shared" si="0"/>
        <v>0</v>
      </c>
      <c r="D13" s="61">
        <f t="shared" si="1"/>
        <v>0</v>
      </c>
    </row>
    <row r="14" spans="1:4" ht="13.5">
      <c r="A14" s="194" t="s">
        <v>51</v>
      </c>
      <c r="B14" s="56">
        <v>8</v>
      </c>
      <c r="C14" s="57">
        <f t="shared" si="0"/>
        <v>0</v>
      </c>
      <c r="D14" s="58">
        <f t="shared" si="1"/>
        <v>0</v>
      </c>
    </row>
    <row r="15" spans="1:4" ht="13.5">
      <c r="A15" s="192"/>
      <c r="B15" s="56">
        <v>9</v>
      </c>
      <c r="C15" s="57">
        <f t="shared" si="0"/>
        <v>0</v>
      </c>
      <c r="D15" s="58">
        <f t="shared" si="1"/>
        <v>0</v>
      </c>
    </row>
    <row r="16" spans="1:4" ht="13.5">
      <c r="A16" s="192"/>
      <c r="B16" s="56">
        <v>10</v>
      </c>
      <c r="C16" s="57">
        <f t="shared" si="0"/>
        <v>0</v>
      </c>
      <c r="D16" s="58">
        <f t="shared" si="1"/>
        <v>0</v>
      </c>
    </row>
    <row r="17" spans="1:4" ht="13.5">
      <c r="A17" s="192"/>
      <c r="B17" s="56">
        <v>11</v>
      </c>
      <c r="C17" s="57">
        <f t="shared" si="0"/>
        <v>0</v>
      </c>
      <c r="D17" s="58">
        <f t="shared" si="1"/>
        <v>0</v>
      </c>
    </row>
    <row r="18" spans="1:4" ht="13.5">
      <c r="A18" s="192"/>
      <c r="B18" s="56">
        <v>12</v>
      </c>
      <c r="C18" s="57">
        <f t="shared" si="0"/>
        <v>0</v>
      </c>
      <c r="D18" s="58">
        <f t="shared" si="1"/>
        <v>0</v>
      </c>
    </row>
    <row r="19" spans="1:4" ht="13.5">
      <c r="A19" s="192"/>
      <c r="B19" s="56">
        <v>13</v>
      </c>
      <c r="C19" s="57">
        <f t="shared" si="0"/>
        <v>0</v>
      </c>
      <c r="D19" s="58">
        <f t="shared" si="1"/>
        <v>0</v>
      </c>
    </row>
    <row r="20" spans="1:4" ht="13.5">
      <c r="A20" s="192"/>
      <c r="B20" s="56">
        <v>14</v>
      </c>
      <c r="C20" s="57">
        <f t="shared" si="0"/>
        <v>0</v>
      </c>
      <c r="D20" s="58">
        <f t="shared" si="1"/>
        <v>0</v>
      </c>
    </row>
    <row r="21" spans="1:4" ht="13.5">
      <c r="A21" s="192"/>
      <c r="B21" s="56">
        <v>15</v>
      </c>
      <c r="C21" s="57">
        <f t="shared" si="0"/>
        <v>0</v>
      </c>
      <c r="D21" s="58">
        <f t="shared" si="1"/>
        <v>0</v>
      </c>
    </row>
    <row r="22" spans="1:4" ht="13.5">
      <c r="A22" s="192"/>
      <c r="B22" s="56">
        <v>16</v>
      </c>
      <c r="C22" s="57">
        <f t="shared" si="0"/>
        <v>0</v>
      </c>
      <c r="D22" s="58">
        <f t="shared" si="1"/>
        <v>0</v>
      </c>
    </row>
    <row r="23" spans="1:4" ht="13.5">
      <c r="A23" s="192"/>
      <c r="B23" s="56">
        <v>17</v>
      </c>
      <c r="C23" s="57">
        <f t="shared" si="0"/>
        <v>0</v>
      </c>
      <c r="D23" s="58">
        <f t="shared" si="1"/>
        <v>0</v>
      </c>
    </row>
    <row r="24" spans="1:4" ht="13.5">
      <c r="A24" s="192"/>
      <c r="B24" s="56">
        <v>18</v>
      </c>
      <c r="C24" s="57">
        <f t="shared" si="0"/>
        <v>0</v>
      </c>
      <c r="D24" s="58">
        <f t="shared" si="1"/>
        <v>0</v>
      </c>
    </row>
    <row r="25" spans="1:4" ht="13.5">
      <c r="A25" s="192"/>
      <c r="B25" s="56">
        <v>19</v>
      </c>
      <c r="C25" s="57">
        <f t="shared" si="0"/>
        <v>0</v>
      </c>
      <c r="D25" s="58">
        <f t="shared" si="1"/>
        <v>0</v>
      </c>
    </row>
    <row r="26" spans="1:4" ht="13.5">
      <c r="A26" s="192"/>
      <c r="B26" s="56">
        <v>20</v>
      </c>
      <c r="C26" s="57">
        <f t="shared" si="0"/>
        <v>0</v>
      </c>
      <c r="D26" s="58">
        <f t="shared" si="1"/>
        <v>0</v>
      </c>
    </row>
    <row r="27" spans="1:4" ht="13.5">
      <c r="A27" s="192"/>
      <c r="B27" s="56">
        <v>21</v>
      </c>
      <c r="C27" s="57">
        <f t="shared" si="0"/>
        <v>0</v>
      </c>
      <c r="D27" s="58">
        <f t="shared" si="1"/>
        <v>0</v>
      </c>
    </row>
    <row r="28" spans="1:4" ht="13.5">
      <c r="A28" s="192"/>
      <c r="B28" s="56">
        <v>22</v>
      </c>
      <c r="C28" s="57">
        <f t="shared" si="0"/>
        <v>0</v>
      </c>
      <c r="D28" s="58">
        <f t="shared" si="1"/>
        <v>0</v>
      </c>
    </row>
    <row r="29" spans="1:4" ht="13.5">
      <c r="A29" s="192"/>
      <c r="B29" s="56">
        <v>23</v>
      </c>
      <c r="C29" s="57">
        <f t="shared" si="0"/>
        <v>0</v>
      </c>
      <c r="D29" s="58">
        <f t="shared" si="1"/>
        <v>0</v>
      </c>
    </row>
    <row r="30" spans="1:4" ht="13.5">
      <c r="A30" s="192"/>
      <c r="B30" s="56">
        <v>24</v>
      </c>
      <c r="C30" s="57">
        <f t="shared" si="0"/>
        <v>0</v>
      </c>
      <c r="D30" s="58">
        <f t="shared" si="1"/>
        <v>0</v>
      </c>
    </row>
    <row r="31" spans="1:4" ht="13.5">
      <c r="A31" s="192"/>
      <c r="B31" s="56">
        <v>25</v>
      </c>
      <c r="C31" s="57">
        <f t="shared" si="0"/>
        <v>0</v>
      </c>
      <c r="D31" s="58">
        <f t="shared" si="1"/>
        <v>0</v>
      </c>
    </row>
    <row r="32" spans="1:4" ht="13.5">
      <c r="A32" s="192"/>
      <c r="B32" s="56">
        <v>26</v>
      </c>
      <c r="C32" s="57">
        <f t="shared" si="0"/>
        <v>0</v>
      </c>
      <c r="D32" s="58">
        <f t="shared" si="1"/>
        <v>0</v>
      </c>
    </row>
    <row r="33" spans="1:4" ht="13.5">
      <c r="A33" s="192"/>
      <c r="B33" s="56">
        <v>27</v>
      </c>
      <c r="C33" s="57">
        <f t="shared" si="0"/>
        <v>0</v>
      </c>
      <c r="D33" s="58">
        <f t="shared" si="1"/>
        <v>0</v>
      </c>
    </row>
    <row r="34" spans="1:4" ht="13.5">
      <c r="A34" s="192"/>
      <c r="B34" s="56">
        <v>28</v>
      </c>
      <c r="C34" s="57">
        <f t="shared" si="0"/>
        <v>0</v>
      </c>
      <c r="D34" s="58">
        <f t="shared" si="1"/>
        <v>0</v>
      </c>
    </row>
    <row r="35" spans="1:4" ht="13.5">
      <c r="A35" s="192"/>
      <c r="B35" s="56">
        <v>29</v>
      </c>
      <c r="C35" s="57">
        <f t="shared" si="0"/>
        <v>0</v>
      </c>
      <c r="D35" s="58">
        <f t="shared" si="1"/>
        <v>0</v>
      </c>
    </row>
    <row r="36" spans="1:4" ht="13.5">
      <c r="A36" s="192"/>
      <c r="B36" s="56">
        <v>30</v>
      </c>
      <c r="C36" s="57">
        <f t="shared" si="0"/>
        <v>0</v>
      </c>
      <c r="D36" s="58">
        <f t="shared" si="1"/>
        <v>0</v>
      </c>
    </row>
    <row r="37" spans="1:4" ht="13.5">
      <c r="A37" s="192"/>
      <c r="B37" s="56">
        <v>31</v>
      </c>
      <c r="C37" s="57">
        <f t="shared" si="0"/>
        <v>0</v>
      </c>
      <c r="D37" s="58">
        <f t="shared" si="1"/>
        <v>0</v>
      </c>
    </row>
    <row r="38" spans="1:4" ht="13.5">
      <c r="A38" s="192"/>
      <c r="B38" s="56">
        <v>32</v>
      </c>
      <c r="C38" s="57">
        <f t="shared" si="0"/>
        <v>0</v>
      </c>
      <c r="D38" s="58">
        <f t="shared" si="1"/>
        <v>0</v>
      </c>
    </row>
    <row r="39" spans="1:4" ht="13.5">
      <c r="A39" s="192"/>
      <c r="B39" s="56">
        <v>33</v>
      </c>
      <c r="C39" s="57">
        <f t="shared" si="0"/>
        <v>0</v>
      </c>
      <c r="D39" s="58">
        <f t="shared" si="1"/>
        <v>0</v>
      </c>
    </row>
    <row r="40" spans="1:4" ht="13.5">
      <c r="A40" s="192"/>
      <c r="B40" s="56">
        <v>34</v>
      </c>
      <c r="C40" s="57">
        <f t="shared" si="0"/>
        <v>0</v>
      </c>
      <c r="D40" s="58">
        <f t="shared" si="1"/>
        <v>0</v>
      </c>
    </row>
    <row r="41" spans="1:4" ht="13.5">
      <c r="A41" s="192"/>
      <c r="B41" s="56">
        <v>35</v>
      </c>
      <c r="C41" s="57">
        <f t="shared" si="0"/>
        <v>0</v>
      </c>
      <c r="D41" s="58">
        <f t="shared" si="1"/>
        <v>0</v>
      </c>
    </row>
    <row r="42" spans="1:4" ht="13.5">
      <c r="A42" s="192"/>
      <c r="B42" s="56">
        <v>36</v>
      </c>
      <c r="C42" s="57">
        <f t="shared" si="0"/>
        <v>0</v>
      </c>
      <c r="D42" s="58">
        <f t="shared" si="1"/>
        <v>0</v>
      </c>
    </row>
    <row r="43" spans="1:4" ht="13.5">
      <c r="A43" s="192"/>
      <c r="B43" s="56">
        <v>37</v>
      </c>
      <c r="C43" s="57">
        <f t="shared" si="0"/>
        <v>0</v>
      </c>
      <c r="D43" s="58">
        <f t="shared" si="1"/>
        <v>0</v>
      </c>
    </row>
    <row r="44" spans="1:4" ht="13.5">
      <c r="A44" s="192"/>
      <c r="B44" s="56">
        <v>38</v>
      </c>
      <c r="C44" s="57">
        <f t="shared" si="0"/>
        <v>0</v>
      </c>
      <c r="D44" s="58">
        <f t="shared" si="1"/>
        <v>0</v>
      </c>
    </row>
    <row r="45" spans="1:4" ht="13.5">
      <c r="A45" s="192"/>
      <c r="B45" s="56">
        <v>39</v>
      </c>
      <c r="C45" s="57">
        <f t="shared" si="0"/>
        <v>0</v>
      </c>
      <c r="D45" s="58">
        <f t="shared" si="1"/>
        <v>0</v>
      </c>
    </row>
    <row r="46" spans="1:4" ht="14.25" thickBot="1">
      <c r="A46" s="195"/>
      <c r="B46" s="62">
        <v>40</v>
      </c>
      <c r="C46" s="63">
        <f t="shared" si="0"/>
        <v>0</v>
      </c>
      <c r="D46" s="64">
        <f t="shared" si="1"/>
        <v>0</v>
      </c>
    </row>
  </sheetData>
  <sheetProtection sheet="1"/>
  <mergeCells count="7">
    <mergeCell ref="A5:B5"/>
    <mergeCell ref="A7:A13"/>
    <mergeCell ref="A14:A46"/>
    <mergeCell ref="A1:B1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showZeros="0" zoomScalePageLayoutView="0" workbookViewId="0" topLeftCell="A1">
      <selection activeCell="C23" sqref="C23"/>
    </sheetView>
  </sheetViews>
  <sheetFormatPr defaultColWidth="9.00390625" defaultRowHeight="13.5"/>
  <cols>
    <col min="1" max="1" width="6.75390625" style="0" customWidth="1"/>
    <col min="2" max="2" width="9.375" style="0" customWidth="1"/>
    <col min="3" max="3" width="6.75390625" style="0" customWidth="1"/>
    <col min="4" max="4" width="11.75390625" style="0" customWidth="1"/>
    <col min="6" max="6" width="6.75390625" style="0" customWidth="1"/>
    <col min="7" max="7" width="9.875" style="0" customWidth="1"/>
    <col min="8" max="8" width="6.75390625" style="0" customWidth="1"/>
    <col min="9" max="9" width="11.875" style="0" customWidth="1"/>
    <col min="10" max="10" width="13.00390625" style="0" customWidth="1"/>
  </cols>
  <sheetData>
    <row r="1" spans="1:6" ht="24" customHeight="1">
      <c r="A1" t="s">
        <v>35</v>
      </c>
      <c r="F1" t="s">
        <v>46</v>
      </c>
    </row>
    <row r="2" spans="1:10" ht="22.5">
      <c r="A2" s="44" t="s">
        <v>41</v>
      </c>
      <c r="B2" s="45" t="s">
        <v>42</v>
      </c>
      <c r="C2" s="44" t="s">
        <v>2</v>
      </c>
      <c r="D2" s="46" t="s">
        <v>36</v>
      </c>
      <c r="E2" s="47"/>
      <c r="F2" s="48" t="s">
        <v>43</v>
      </c>
      <c r="G2" s="45" t="s">
        <v>47</v>
      </c>
      <c r="H2" s="48" t="s">
        <v>2</v>
      </c>
      <c r="I2" s="46" t="s">
        <v>44</v>
      </c>
      <c r="J2" s="46" t="s">
        <v>45</v>
      </c>
    </row>
    <row r="3" spans="1:10" ht="14.25">
      <c r="A3" s="35">
        <v>1</v>
      </c>
      <c r="B3" s="37">
        <f>IF($D3="","",'記入用シート'!$C$4)</f>
      </c>
      <c r="C3" s="36">
        <f>IF($D3="","",$A3)</f>
      </c>
      <c r="D3" s="37">
        <f aca="true" t="shared" si="0" ref="D3:D18">IF(ISERROR(VLOOKUP($A3,シングルス,2,FALSE)),"",VLOOKUP($A3,シングルス,2,FALSE))</f>
      </c>
      <c r="F3" s="42">
        <v>1</v>
      </c>
      <c r="G3" s="37">
        <f>IF($I3="","",'記入用シート'!$C$4)</f>
      </c>
      <c r="H3" s="36">
        <f>IF($I3="","",$F3)</f>
      </c>
      <c r="I3" s="43">
        <f aca="true" t="shared" si="1" ref="I3:I13">IF(ISERROR(VLOOKUP($F3&amp;1,ダブルス,3,FALSE)),"",VLOOKUP($F3&amp;1,ダブルス,3,FALSE))</f>
      </c>
      <c r="J3" s="43">
        <f aca="true" t="shared" si="2" ref="J3:J13">IF(ISERROR(VLOOKUP($F3&amp;2,ダブルス,3,FALSE)),"",VLOOKUP($F3&amp;2,ダブルス,3,FALSE))</f>
      </c>
    </row>
    <row r="4" spans="1:10" ht="14.25">
      <c r="A4" s="38">
        <v>2</v>
      </c>
      <c r="B4" s="39">
        <f>IF($D4="","",'記入用シート'!$C$4)</f>
      </c>
      <c r="C4" s="40">
        <f aca="true" t="shared" si="3" ref="C4:C18">IF($D4="","",$A4)</f>
      </c>
      <c r="D4" s="37">
        <f t="shared" si="0"/>
      </c>
      <c r="F4" s="40">
        <v>2</v>
      </c>
      <c r="G4" s="41">
        <f>IF($I4="","",'記入用シート'!$C$4)</f>
      </c>
      <c r="H4" s="40">
        <f aca="true" t="shared" si="4" ref="H4:H13">IF($I4="","",$F4)</f>
      </c>
      <c r="I4" s="43">
        <f t="shared" si="1"/>
      </c>
      <c r="J4" s="43">
        <f t="shared" si="2"/>
      </c>
    </row>
    <row r="5" spans="1:10" ht="14.25">
      <c r="A5" s="38">
        <v>3</v>
      </c>
      <c r="B5" s="39">
        <f>IF($D5="","",'記入用シート'!$C$4)</f>
      </c>
      <c r="C5" s="40">
        <f t="shared" si="3"/>
      </c>
      <c r="D5" s="37">
        <f t="shared" si="0"/>
      </c>
      <c r="F5" s="40">
        <v>3</v>
      </c>
      <c r="G5" s="41">
        <f>IF($I5="","",'記入用シート'!$C$4)</f>
      </c>
      <c r="H5" s="40">
        <f t="shared" si="4"/>
      </c>
      <c r="I5" s="43">
        <f t="shared" si="1"/>
      </c>
      <c r="J5" s="43">
        <f t="shared" si="2"/>
      </c>
    </row>
    <row r="6" spans="1:10" ht="14.25">
      <c r="A6" s="38">
        <v>4</v>
      </c>
      <c r="B6" s="39">
        <f>IF($D6="","",'記入用シート'!$C$4)</f>
      </c>
      <c r="C6" s="40">
        <f t="shared" si="3"/>
      </c>
      <c r="D6" s="37">
        <f t="shared" si="0"/>
      </c>
      <c r="F6" s="40">
        <v>4</v>
      </c>
      <c r="G6" s="41">
        <f>IF($I6="","",'記入用シート'!$C$4)</f>
      </c>
      <c r="H6" s="40">
        <f t="shared" si="4"/>
      </c>
      <c r="I6" s="43">
        <f t="shared" si="1"/>
      </c>
      <c r="J6" s="43">
        <f t="shared" si="2"/>
      </c>
    </row>
    <row r="7" spans="1:10" ht="14.25">
      <c r="A7" s="38">
        <v>5</v>
      </c>
      <c r="B7" s="39">
        <f>IF($D7="","",'記入用シート'!$C$4)</f>
      </c>
      <c r="C7" s="40">
        <f t="shared" si="3"/>
      </c>
      <c r="D7" s="37">
        <f t="shared" si="0"/>
      </c>
      <c r="F7" s="40">
        <v>5</v>
      </c>
      <c r="G7" s="41">
        <f>IF($I7="","",'記入用シート'!$C$4)</f>
      </c>
      <c r="H7" s="36">
        <f t="shared" si="4"/>
      </c>
      <c r="I7" s="43">
        <f t="shared" si="1"/>
      </c>
      <c r="J7" s="43">
        <f t="shared" si="2"/>
      </c>
    </row>
    <row r="8" spans="1:10" ht="14.25">
      <c r="A8" s="38">
        <v>6</v>
      </c>
      <c r="B8" s="39">
        <f>IF($D8="","",'記入用シート'!$C$4)</f>
      </c>
      <c r="C8" s="40">
        <f t="shared" si="3"/>
      </c>
      <c r="D8" s="37">
        <f t="shared" si="0"/>
      </c>
      <c r="F8" s="40">
        <v>6</v>
      </c>
      <c r="G8" s="41">
        <f>IF($I8="","",'記入用シート'!$C$4)</f>
      </c>
      <c r="H8" s="40">
        <f t="shared" si="4"/>
      </c>
      <c r="I8" s="43">
        <f t="shared" si="1"/>
      </c>
      <c r="J8" s="43">
        <f t="shared" si="2"/>
      </c>
    </row>
    <row r="9" spans="1:10" ht="14.25">
      <c r="A9" s="40">
        <v>7</v>
      </c>
      <c r="B9" s="41">
        <f>IF($D9="","",'記入用シート'!$C$4)</f>
      </c>
      <c r="C9" s="40">
        <f t="shared" si="3"/>
      </c>
      <c r="D9" s="37">
        <f t="shared" si="0"/>
      </c>
      <c r="F9" s="40">
        <v>7</v>
      </c>
      <c r="G9" s="41">
        <f>IF($I9="","",'記入用シート'!$C$4)</f>
      </c>
      <c r="H9" s="36">
        <f t="shared" si="4"/>
      </c>
      <c r="I9" s="43">
        <f t="shared" si="1"/>
      </c>
      <c r="J9" s="43">
        <f t="shared" si="2"/>
      </c>
    </row>
    <row r="10" spans="1:10" ht="14.25">
      <c r="A10" s="40">
        <v>8</v>
      </c>
      <c r="B10" s="41">
        <f>IF($D10="","",'記入用シート'!$C$4)</f>
      </c>
      <c r="C10" s="36">
        <f t="shared" si="3"/>
      </c>
      <c r="D10" s="37">
        <f t="shared" si="0"/>
      </c>
      <c r="F10" s="40">
        <v>8</v>
      </c>
      <c r="G10" s="41">
        <f>IF($I10="","",'記入用シート'!$C$4)</f>
      </c>
      <c r="H10" s="40">
        <f t="shared" si="4"/>
      </c>
      <c r="I10" s="43">
        <f t="shared" si="1"/>
      </c>
      <c r="J10" s="43">
        <f t="shared" si="2"/>
      </c>
    </row>
    <row r="11" spans="1:10" ht="14.25">
      <c r="A11" s="40">
        <v>9</v>
      </c>
      <c r="B11" s="41">
        <f>IF($D11="","",'記入用シート'!$C$4)</f>
      </c>
      <c r="C11" s="40">
        <f t="shared" si="3"/>
      </c>
      <c r="D11" s="37">
        <f t="shared" si="0"/>
      </c>
      <c r="F11" s="40">
        <v>9</v>
      </c>
      <c r="G11" s="41">
        <f>IF($I11="","",'記入用シート'!$C$4)</f>
      </c>
      <c r="H11" s="40">
        <f t="shared" si="4"/>
      </c>
      <c r="I11" s="43">
        <f t="shared" si="1"/>
      </c>
      <c r="J11" s="43">
        <f t="shared" si="2"/>
      </c>
    </row>
    <row r="12" spans="1:10" ht="14.25">
      <c r="A12" s="40">
        <v>10</v>
      </c>
      <c r="B12" s="41">
        <f>IF($D12="","",'記入用シート'!$C$4)</f>
      </c>
      <c r="C12" s="40">
        <f t="shared" si="3"/>
      </c>
      <c r="D12" s="37">
        <f t="shared" si="0"/>
      </c>
      <c r="F12" s="40">
        <v>10</v>
      </c>
      <c r="G12" s="41">
        <f>IF($I12="","",'記入用シート'!$C$4)</f>
      </c>
      <c r="H12" s="40">
        <f t="shared" si="4"/>
      </c>
      <c r="I12" s="43">
        <f t="shared" si="1"/>
      </c>
      <c r="J12" s="43">
        <f t="shared" si="2"/>
      </c>
    </row>
    <row r="13" spans="1:10" ht="14.25">
      <c r="A13" s="40">
        <v>11</v>
      </c>
      <c r="B13" s="41">
        <f>IF($D13="","",'記入用シート'!$C$4)</f>
      </c>
      <c r="C13" s="40">
        <f t="shared" si="3"/>
      </c>
      <c r="D13" s="37">
        <f t="shared" si="0"/>
      </c>
      <c r="F13" s="40">
        <v>11</v>
      </c>
      <c r="G13" s="41">
        <f>IF($I13="","",'記入用シート'!$C$4)</f>
      </c>
      <c r="H13" s="40">
        <f t="shared" si="4"/>
      </c>
      <c r="I13" s="43">
        <f t="shared" si="1"/>
      </c>
      <c r="J13" s="43">
        <f t="shared" si="2"/>
      </c>
    </row>
    <row r="14" spans="1:4" ht="14.25">
      <c r="A14" s="40">
        <v>12</v>
      </c>
      <c r="B14" s="41">
        <f>IF($D14="","",'記入用シート'!$C$4)</f>
      </c>
      <c r="C14" s="40">
        <f t="shared" si="3"/>
      </c>
      <c r="D14" s="37">
        <f t="shared" si="0"/>
      </c>
    </row>
    <row r="15" spans="1:4" ht="14.25">
      <c r="A15" s="40">
        <v>13</v>
      </c>
      <c r="B15" s="41">
        <f>IF($D15="","",'記入用シート'!$C$4)</f>
      </c>
      <c r="C15" s="40">
        <f t="shared" si="3"/>
      </c>
      <c r="D15" s="37">
        <f t="shared" si="0"/>
      </c>
    </row>
    <row r="16" spans="1:4" ht="14.25">
      <c r="A16" s="40">
        <v>14</v>
      </c>
      <c r="B16" s="41">
        <f>IF($D16="","",'記入用シート'!$C$4)</f>
      </c>
      <c r="C16" s="40">
        <f t="shared" si="3"/>
      </c>
      <c r="D16" s="37">
        <f t="shared" si="0"/>
      </c>
    </row>
    <row r="17" spans="1:4" ht="14.25">
      <c r="A17" s="40">
        <v>15</v>
      </c>
      <c r="B17" s="41">
        <f>IF($D17="","",'記入用シート'!$C$4)</f>
      </c>
      <c r="C17" s="40">
        <f t="shared" si="3"/>
      </c>
      <c r="D17" s="37">
        <f t="shared" si="0"/>
      </c>
    </row>
    <row r="18" spans="1:4" ht="14.25">
      <c r="A18" s="40">
        <v>16</v>
      </c>
      <c r="B18" s="41">
        <f>IF($D18="","",'記入用シート'!$C$4)</f>
      </c>
      <c r="C18" s="40">
        <f t="shared" si="3"/>
      </c>
      <c r="D18" s="37">
        <f t="shared" si="0"/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nakashima yoshiki</dc:creator>
  <cp:keywords/>
  <dc:description/>
  <cp:lastModifiedBy>PC200753</cp:lastModifiedBy>
  <cp:lastPrinted>2014-03-11T07:28:13Z</cp:lastPrinted>
  <dcterms:created xsi:type="dcterms:W3CDTF">2002-06-18T14:25:27Z</dcterms:created>
  <dcterms:modified xsi:type="dcterms:W3CDTF">2023-05-16T03:49:38Z</dcterms:modified>
  <cp:category/>
  <cp:version/>
  <cp:contentType/>
  <cp:contentStatus/>
</cp:coreProperties>
</file>