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新しいフォルダー\20240529　高体連　　県高校総体組合せの送付について\"/>
    </mc:Choice>
  </mc:AlternateContent>
  <xr:revisionPtr revIDLastSave="0" documentId="13_ncr:1_{A72C507A-B6D0-4A34-96DA-9446B3570E5C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記入用シート" sheetId="7" r:id="rId1"/>
    <sheet name="学校対抗参加申込書" sheetId="8" r:id="rId2"/>
    <sheet name="個人対抗参加申込書" sheetId="1" r:id="rId3"/>
    <sheet name="貼付用（１）" sheetId="10" r:id="rId4"/>
    <sheet name="貼付用（２）" sheetId="9" r:id="rId5"/>
  </sheets>
  <definedNames>
    <definedName name="_xlnm.Print_Area" localSheetId="1">学校対抗参加申込書!$A$1:$E$24</definedName>
    <definedName name="_xlnm.Print_Area" localSheetId="2">個人対抗参加申込書!$A$1:$E$45</definedName>
    <definedName name="シングルス">記入用シート!$L$15:$O$54</definedName>
    <definedName name="シングルス選手">'貼付用（２）'!$B$3:$D$11</definedName>
    <definedName name="ダブルス">記入用シート!$K$15:$O$54</definedName>
    <definedName name="ダブルス選手">'貼付用（２）'!$G$3:$J$12</definedName>
    <definedName name="プログラム用">'貼付用（１）'!$C$1:$D$46</definedName>
    <definedName name="一覧">記入用シート!$B$3:$G$54</definedName>
    <definedName name="学校対抗">記入用シート!$B$15:$G$21</definedName>
    <definedName name="選手">記入用シート!$B$15:$D$54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1" i="1"/>
  <c r="A22" i="8"/>
  <c r="C4" i="10"/>
  <c r="D6" i="1"/>
  <c r="G5" i="10"/>
  <c r="G4" i="10"/>
  <c r="G3" i="10"/>
  <c r="B4" i="8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D7" i="10"/>
  <c r="C7" i="10"/>
  <c r="A1" i="8"/>
  <c r="C5" i="10"/>
  <c r="C3" i="10"/>
  <c r="C2" i="10"/>
  <c r="C1" i="10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D12" i="8"/>
  <c r="C12" i="8"/>
  <c r="B12" i="8"/>
  <c r="D4" i="8"/>
  <c r="D24" i="8"/>
  <c r="C23" i="8"/>
  <c r="B10" i="8"/>
  <c r="B9" i="8"/>
  <c r="B8" i="8"/>
  <c r="D3" i="8"/>
  <c r="B3" i="8"/>
  <c r="C45" i="1"/>
  <c r="I33" i="7"/>
  <c r="I24" i="7"/>
  <c r="K24" i="7"/>
  <c r="J24" i="7"/>
  <c r="I19" i="7"/>
  <c r="K19" i="7"/>
  <c r="I17" i="7"/>
  <c r="J17" i="7" s="1"/>
  <c r="K17" i="7"/>
  <c r="I18" i="7"/>
  <c r="J18" i="7"/>
  <c r="K18" i="7"/>
  <c r="I16" i="7"/>
  <c r="L33" i="7"/>
  <c r="M33" i="7"/>
  <c r="N33" i="7"/>
  <c r="O33" i="7"/>
  <c r="I34" i="7"/>
  <c r="L34" i="7"/>
  <c r="M34" i="7"/>
  <c r="N34" i="7"/>
  <c r="O34" i="7"/>
  <c r="I35" i="7"/>
  <c r="J35" i="7" s="1"/>
  <c r="K35" i="7"/>
  <c r="L35" i="7"/>
  <c r="M35" i="7"/>
  <c r="N35" i="7"/>
  <c r="O35" i="7"/>
  <c r="I36" i="7"/>
  <c r="J36" i="7"/>
  <c r="K36" i="7"/>
  <c r="L36" i="7"/>
  <c r="M36" i="7"/>
  <c r="N36" i="7"/>
  <c r="O36" i="7"/>
  <c r="I37" i="7"/>
  <c r="L37" i="7"/>
  <c r="M37" i="7"/>
  <c r="N37" i="7"/>
  <c r="O37" i="7"/>
  <c r="I38" i="7"/>
  <c r="K38" i="7" s="1"/>
  <c r="L38" i="7"/>
  <c r="M38" i="7"/>
  <c r="N38" i="7"/>
  <c r="O38" i="7"/>
  <c r="I39" i="7"/>
  <c r="L39" i="7"/>
  <c r="M39" i="7"/>
  <c r="N39" i="7"/>
  <c r="O39" i="7"/>
  <c r="I40" i="7"/>
  <c r="K40" i="7"/>
  <c r="J40" i="7"/>
  <c r="L40" i="7"/>
  <c r="M40" i="7"/>
  <c r="N40" i="7"/>
  <c r="O40" i="7"/>
  <c r="I41" i="7"/>
  <c r="L41" i="7"/>
  <c r="M41" i="7"/>
  <c r="N41" i="7"/>
  <c r="O41" i="7"/>
  <c r="I42" i="7"/>
  <c r="L42" i="7"/>
  <c r="M42" i="7"/>
  <c r="N42" i="7"/>
  <c r="O42" i="7"/>
  <c r="I43" i="7"/>
  <c r="J43" i="7" s="1"/>
  <c r="K43" i="7"/>
  <c r="L43" i="7"/>
  <c r="M43" i="7"/>
  <c r="N43" i="7"/>
  <c r="O43" i="7"/>
  <c r="I44" i="7"/>
  <c r="J44" i="7"/>
  <c r="L44" i="7"/>
  <c r="M44" i="7"/>
  <c r="N44" i="7"/>
  <c r="O44" i="7"/>
  <c r="I45" i="7"/>
  <c r="K45" i="7" s="1"/>
  <c r="L45" i="7"/>
  <c r="M45" i="7"/>
  <c r="N45" i="7"/>
  <c r="O45" i="7"/>
  <c r="I46" i="7"/>
  <c r="J46" i="7" s="1"/>
  <c r="L46" i="7"/>
  <c r="M46" i="7"/>
  <c r="N46" i="7"/>
  <c r="O46" i="7"/>
  <c r="I47" i="7"/>
  <c r="L47" i="7"/>
  <c r="M47" i="7"/>
  <c r="N47" i="7"/>
  <c r="O47" i="7"/>
  <c r="I48" i="7"/>
  <c r="J48" i="7" s="1"/>
  <c r="K48" i="7"/>
  <c r="L48" i="7"/>
  <c r="M48" i="7"/>
  <c r="N48" i="7"/>
  <c r="O48" i="7"/>
  <c r="I49" i="7"/>
  <c r="J49" i="7"/>
  <c r="L49" i="7"/>
  <c r="M49" i="7"/>
  <c r="N49" i="7"/>
  <c r="O49" i="7"/>
  <c r="I50" i="7"/>
  <c r="L50" i="7"/>
  <c r="M50" i="7"/>
  <c r="N50" i="7"/>
  <c r="O50" i="7"/>
  <c r="I51" i="7"/>
  <c r="K51" i="7"/>
  <c r="J51" i="7"/>
  <c r="L51" i="7"/>
  <c r="M51" i="7"/>
  <c r="N51" i="7"/>
  <c r="O51" i="7"/>
  <c r="I52" i="7"/>
  <c r="L52" i="7"/>
  <c r="M52" i="7"/>
  <c r="N52" i="7"/>
  <c r="O52" i="7"/>
  <c r="I53" i="7"/>
  <c r="J53" i="7" s="1"/>
  <c r="L53" i="7"/>
  <c r="M53" i="7"/>
  <c r="N53" i="7"/>
  <c r="O53" i="7"/>
  <c r="I54" i="7"/>
  <c r="K54" i="7" s="1"/>
  <c r="L54" i="7"/>
  <c r="M54" i="7"/>
  <c r="N54" i="7"/>
  <c r="O54" i="7"/>
  <c r="C44" i="1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15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L16" i="7"/>
  <c r="M16" i="7"/>
  <c r="L17" i="7"/>
  <c r="C39" i="1" s="1"/>
  <c r="M17" i="7"/>
  <c r="L18" i="7"/>
  <c r="M18" i="7"/>
  <c r="L19" i="7"/>
  <c r="M19" i="7"/>
  <c r="I20" i="7"/>
  <c r="K20" i="7"/>
  <c r="J20" i="7"/>
  <c r="L20" i="7"/>
  <c r="M20" i="7"/>
  <c r="I21" i="7"/>
  <c r="L21" i="7"/>
  <c r="M21" i="7"/>
  <c r="I22" i="7"/>
  <c r="J22" i="7"/>
  <c r="L22" i="7"/>
  <c r="M22" i="7"/>
  <c r="I23" i="7"/>
  <c r="L23" i="7"/>
  <c r="M23" i="7"/>
  <c r="L24" i="7"/>
  <c r="M24" i="7"/>
  <c r="I25" i="7"/>
  <c r="L25" i="7"/>
  <c r="M25" i="7"/>
  <c r="I26" i="7"/>
  <c r="L26" i="7"/>
  <c r="M26" i="7"/>
  <c r="I27" i="7"/>
  <c r="L27" i="7"/>
  <c r="M27" i="7"/>
  <c r="I28" i="7"/>
  <c r="L28" i="7"/>
  <c r="M28" i="7"/>
  <c r="I29" i="7"/>
  <c r="I15" i="7"/>
  <c r="J15" i="7"/>
  <c r="L29" i="7"/>
  <c r="M29" i="7"/>
  <c r="I30" i="7"/>
  <c r="J30" i="7"/>
  <c r="K30" i="7"/>
  <c r="L30" i="7"/>
  <c r="M30" i="7"/>
  <c r="I31" i="7"/>
  <c r="K31" i="7"/>
  <c r="L31" i="7"/>
  <c r="M31" i="7"/>
  <c r="I32" i="7"/>
  <c r="J32" i="7" s="1"/>
  <c r="K32" i="7"/>
  <c r="L32" i="7"/>
  <c r="M32" i="7"/>
  <c r="M15" i="7"/>
  <c r="L15" i="7"/>
  <c r="B6" i="1"/>
  <c r="D3" i="1"/>
  <c r="B3" i="1"/>
  <c r="D2" i="1"/>
  <c r="B2" i="1"/>
  <c r="J19" i="7"/>
  <c r="J34" i="7"/>
  <c r="K34" i="7"/>
  <c r="J33" i="7"/>
  <c r="K33" i="7"/>
  <c r="J42" i="7"/>
  <c r="K42" i="7"/>
  <c r="K22" i="7"/>
  <c r="K46" i="7"/>
  <c r="K15" i="7"/>
  <c r="K49" i="7"/>
  <c r="K44" i="7"/>
  <c r="J31" i="7"/>
  <c r="J16" i="7"/>
  <c r="K16" i="7"/>
  <c r="B36" i="1"/>
  <c r="J21" i="7"/>
  <c r="K21" i="7"/>
  <c r="K53" i="7"/>
  <c r="K47" i="7"/>
  <c r="J47" i="7"/>
  <c r="J41" i="7"/>
  <c r="K41" i="7"/>
  <c r="J38" i="7"/>
  <c r="J37" i="7"/>
  <c r="K37" i="7"/>
  <c r="J23" i="7"/>
  <c r="K23" i="7"/>
  <c r="C32" i="1"/>
  <c r="C34" i="1"/>
  <c r="J45" i="7"/>
  <c r="J28" i="7" l="1"/>
  <c r="K28" i="7"/>
  <c r="D14" i="9"/>
  <c r="J29" i="7"/>
  <c r="K29" i="7"/>
  <c r="J25" i="7"/>
  <c r="K25" i="7"/>
  <c r="I4" i="9" s="1"/>
  <c r="B31" i="1"/>
  <c r="C24" i="1"/>
  <c r="J26" i="7"/>
  <c r="K26" i="7"/>
  <c r="J52" i="7"/>
  <c r="K52" i="7"/>
  <c r="J50" i="7"/>
  <c r="K50" i="7"/>
  <c r="D12" i="9"/>
  <c r="D8" i="9"/>
  <c r="D17" i="9"/>
  <c r="B34" i="1"/>
  <c r="D15" i="9"/>
  <c r="B38" i="1"/>
  <c r="C29" i="1"/>
  <c r="C35" i="1"/>
  <c r="C37" i="1"/>
  <c r="B28" i="1"/>
  <c r="C28" i="1"/>
  <c r="D11" i="9"/>
  <c r="C33" i="1"/>
  <c r="B25" i="1"/>
  <c r="D6" i="9"/>
  <c r="C38" i="1"/>
  <c r="B33" i="1"/>
  <c r="B27" i="1"/>
  <c r="D18" i="9"/>
  <c r="B24" i="1"/>
  <c r="D9" i="9"/>
  <c r="D3" i="9"/>
  <c r="B37" i="1"/>
  <c r="B30" i="1"/>
  <c r="D13" i="9"/>
  <c r="C31" i="1"/>
  <c r="D7" i="9"/>
  <c r="D10" i="9"/>
  <c r="C25" i="1"/>
  <c r="B35" i="1"/>
  <c r="C27" i="1"/>
  <c r="B39" i="1"/>
  <c r="C26" i="1"/>
  <c r="C36" i="1"/>
  <c r="B32" i="1"/>
  <c r="C30" i="1"/>
  <c r="D4" i="9"/>
  <c r="J54" i="7"/>
  <c r="D5" i="9"/>
  <c r="B26" i="1"/>
  <c r="B29" i="1"/>
  <c r="D16" i="9"/>
  <c r="K27" i="7"/>
  <c r="J3" i="9" s="1"/>
  <c r="J27" i="7"/>
  <c r="K39" i="7"/>
  <c r="D13" i="1" s="1"/>
  <c r="J39" i="7"/>
  <c r="G4" i="9" l="1"/>
  <c r="H4" i="9"/>
  <c r="J10" i="9"/>
  <c r="B11" i="1"/>
  <c r="C13" i="1"/>
  <c r="D10" i="1"/>
  <c r="I12" i="9"/>
  <c r="E13" i="1"/>
  <c r="B15" i="1"/>
  <c r="C16" i="9"/>
  <c r="B16" i="9"/>
  <c r="J6" i="9"/>
  <c r="C13" i="9"/>
  <c r="B13" i="9"/>
  <c r="C15" i="9"/>
  <c r="B15" i="9"/>
  <c r="C12" i="9"/>
  <c r="B12" i="9"/>
  <c r="J8" i="9"/>
  <c r="B12" i="1"/>
  <c r="B20" i="1"/>
  <c r="D11" i="1"/>
  <c r="E14" i="1"/>
  <c r="D17" i="1"/>
  <c r="E15" i="1"/>
  <c r="D20" i="1"/>
  <c r="C10" i="1"/>
  <c r="E20" i="1"/>
  <c r="D14" i="1"/>
  <c r="B13" i="1"/>
  <c r="B18" i="1"/>
  <c r="E12" i="1"/>
  <c r="J4" i="9"/>
  <c r="C10" i="9"/>
  <c r="B10" i="9"/>
  <c r="B11" i="9"/>
  <c r="C11" i="9"/>
  <c r="I9" i="9"/>
  <c r="B10" i="1"/>
  <c r="D15" i="1"/>
  <c r="E16" i="1"/>
  <c r="I5" i="9"/>
  <c r="J11" i="9"/>
  <c r="C4" i="9"/>
  <c r="B4" i="9"/>
  <c r="C9" i="9"/>
  <c r="B9" i="9"/>
  <c r="C14" i="1"/>
  <c r="C20" i="1"/>
  <c r="I3" i="9"/>
  <c r="C19" i="1"/>
  <c r="I8" i="9"/>
  <c r="J13" i="9"/>
  <c r="I11" i="9"/>
  <c r="I13" i="9"/>
  <c r="E17" i="1"/>
  <c r="C15" i="1"/>
  <c r="E19" i="1"/>
  <c r="C17" i="1"/>
  <c r="B17" i="1"/>
  <c r="B5" i="9"/>
  <c r="C5" i="9"/>
  <c r="B7" i="9"/>
  <c r="C7" i="9"/>
  <c r="C18" i="9"/>
  <c r="B18" i="9"/>
  <c r="C6" i="9"/>
  <c r="B6" i="9"/>
  <c r="B17" i="9"/>
  <c r="C17" i="9"/>
  <c r="C12" i="1"/>
  <c r="J9" i="9"/>
  <c r="I7" i="9"/>
  <c r="B14" i="9"/>
  <c r="C14" i="9"/>
  <c r="B14" i="1"/>
  <c r="E10" i="1"/>
  <c r="D18" i="1"/>
  <c r="C18" i="1"/>
  <c r="B19" i="1"/>
  <c r="D19" i="1"/>
  <c r="C11" i="1"/>
  <c r="B16" i="1"/>
  <c r="E18" i="1"/>
  <c r="I10" i="9"/>
  <c r="J5" i="9"/>
  <c r="J7" i="9"/>
  <c r="E11" i="1"/>
  <c r="D12" i="1"/>
  <c r="J12" i="9"/>
  <c r="D16" i="1"/>
  <c r="B3" i="9"/>
  <c r="C3" i="9"/>
  <c r="B8" i="9"/>
  <c r="C8" i="9"/>
  <c r="I6" i="9"/>
  <c r="C16" i="1"/>
  <c r="G13" i="9" l="1"/>
  <c r="H13" i="9"/>
  <c r="H12" i="9"/>
  <c r="G12" i="9"/>
  <c r="G8" i="9"/>
  <c r="H8" i="9"/>
  <c r="H11" i="9"/>
  <c r="G11" i="9"/>
  <c r="G3" i="9"/>
  <c r="H3" i="9"/>
  <c r="G5" i="9"/>
  <c r="H5" i="9"/>
  <c r="H9" i="9"/>
  <c r="G9" i="9"/>
  <c r="G6" i="9"/>
  <c r="H6" i="9"/>
  <c r="H10" i="9"/>
  <c r="G10" i="9"/>
  <c r="H7" i="9"/>
  <c r="G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osaki.akihiro</author>
  </authors>
  <commentList>
    <comment ref="E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大会名をプルダウンメニューから選んでください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プルダウンメニューから選んでください</t>
        </r>
      </text>
    </comment>
    <comment ref="C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半角、西暦/月/日で入力してください</t>
        </r>
      </text>
    </comment>
    <comment ref="C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半角、市外局番からハイフォン抜きで入力してください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個人戦のみ出場の学校はNo８から入力してください</t>
        </r>
      </text>
    </comment>
  </commentList>
</comments>
</file>

<file path=xl/sharedStrings.xml><?xml version="1.0" encoding="utf-8"?>
<sst xmlns="http://schemas.openxmlformats.org/spreadsheetml/2006/main" count="89" uniqueCount="62">
  <si>
    <t>申込責任者</t>
    <rPh sb="0" eb="2">
      <t>モウシコミ</t>
    </rPh>
    <rPh sb="2" eb="5">
      <t>セキニンシャ</t>
    </rPh>
    <phoneticPr fontId="2"/>
  </si>
  <si>
    <t>個人対抗戦</t>
    <rPh sb="0" eb="2">
      <t>コジン</t>
    </rPh>
    <rPh sb="2" eb="5">
      <t>タイコウセン</t>
    </rPh>
    <phoneticPr fontId="2"/>
  </si>
  <si>
    <t>校内順位</t>
    <rPh sb="0" eb="2">
      <t>コウナイ</t>
    </rPh>
    <rPh sb="2" eb="4">
      <t>ジュンイ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</si>
  <si>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</si>
  <si>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</si>
  <si>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ダブルス</t>
    <phoneticPr fontId="2"/>
  </si>
  <si>
    <t>シングルス</t>
    <phoneticPr fontId="2"/>
  </si>
  <si>
    <t>性別</t>
    <rPh sb="0" eb="2">
      <t>セイベツ</t>
    </rPh>
    <phoneticPr fontId="2"/>
  </si>
  <si>
    <t>ＴＥＬ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</si>
  <si>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</si>
  <si>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上記選手は、全て適格であると認め参加を申し込みます。</t>
    <rPh sb="0" eb="2">
      <t>ジョウキ</t>
    </rPh>
    <rPh sb="2" eb="4">
      <t>センシュ</t>
    </rPh>
    <rPh sb="6" eb="7">
      <t>スベ</t>
    </rPh>
    <rPh sb="8" eb="10">
      <t>テキカク</t>
    </rPh>
    <rPh sb="14" eb="15">
      <t>ミト</t>
    </rPh>
    <rPh sb="16" eb="18">
      <t>サンカ</t>
    </rPh>
    <rPh sb="19" eb="20">
      <t>モウ</t>
    </rPh>
    <rPh sb="21" eb="22">
      <t>コ</t>
    </rPh>
    <phoneticPr fontId="2"/>
  </si>
  <si>
    <t>印</t>
    <rPh sb="0" eb="1">
      <t>イン</t>
    </rPh>
    <phoneticPr fontId="2"/>
  </si>
  <si>
    <t>監  督</t>
    <rPh sb="0" eb="1">
      <t>ラン</t>
    </rPh>
    <rPh sb="3" eb="4">
      <t>ヨシ</t>
    </rPh>
    <phoneticPr fontId="2"/>
  </si>
  <si>
    <t>コーチ</t>
    <phoneticPr fontId="2"/>
  </si>
  <si>
    <t>番　号</t>
    <rPh sb="0" eb="1">
      <t>バン</t>
    </rPh>
    <rPh sb="2" eb="3">
      <t>ゴウ</t>
    </rPh>
    <phoneticPr fontId="2"/>
  </si>
  <si>
    <t>備　考</t>
    <rPh sb="0" eb="1">
      <t>ソナエ</t>
    </rPh>
    <rPh sb="2" eb="3">
      <t>コウ</t>
    </rPh>
    <phoneticPr fontId="2"/>
  </si>
  <si>
    <t>監督</t>
    <rPh sb="0" eb="2">
      <t>カントク</t>
    </rPh>
    <phoneticPr fontId="2"/>
  </si>
  <si>
    <t>マネージャー</t>
    <phoneticPr fontId="2"/>
  </si>
  <si>
    <t>No</t>
    <phoneticPr fontId="2"/>
  </si>
  <si>
    <t>選手名</t>
    <rPh sb="0" eb="2">
      <t>センシュ</t>
    </rPh>
    <rPh sb="2" eb="3">
      <t>メイ</t>
    </rPh>
    <phoneticPr fontId="2"/>
  </si>
  <si>
    <t>TEL</t>
    <phoneticPr fontId="2"/>
  </si>
  <si>
    <t>学校名(正式)</t>
    <rPh sb="0" eb="2">
      <t>ガッコウ</t>
    </rPh>
    <rPh sb="2" eb="3">
      <t>メイ</t>
    </rPh>
    <rPh sb="4" eb="6">
      <t>セイシキ</t>
    </rPh>
    <phoneticPr fontId="2"/>
  </si>
  <si>
    <t>学校名(略称)</t>
    <rPh sb="0" eb="2">
      <t>ガッコウ</t>
    </rPh>
    <rPh sb="2" eb="3">
      <t>メイ</t>
    </rPh>
    <rPh sb="4" eb="6">
      <t>リャクショウ</t>
    </rPh>
    <phoneticPr fontId="2"/>
  </si>
  <si>
    <t>校長名</t>
    <rPh sb="0" eb="2">
      <t>コウチョウ</t>
    </rPh>
    <rPh sb="2" eb="3">
      <t>メイ</t>
    </rPh>
    <phoneticPr fontId="2"/>
  </si>
  <si>
    <t>黄色のセルのみ入力してください</t>
    <rPh sb="0" eb="2">
      <t>キイロ</t>
    </rPh>
    <rPh sb="7" eb="9">
      <t>ニュウリョク</t>
    </rPh>
    <phoneticPr fontId="2"/>
  </si>
  <si>
    <t>申込年月日</t>
    <rPh sb="0" eb="2">
      <t>モウシコミ</t>
    </rPh>
    <rPh sb="2" eb="5">
      <t>ネンガッピ</t>
    </rPh>
    <phoneticPr fontId="2"/>
  </si>
  <si>
    <t>ダブルス
校内順位</t>
    <rPh sb="5" eb="7">
      <t>コウナイ</t>
    </rPh>
    <rPh sb="7" eb="9">
      <t>ジュンイ</t>
    </rPh>
    <phoneticPr fontId="2"/>
  </si>
  <si>
    <t>ｼﾝｸﾞﾙｽ
校内順位</t>
    <rPh sb="7" eb="9">
      <t>コウナイ</t>
    </rPh>
    <rPh sb="9" eb="11">
      <t>ジュンイ</t>
    </rPh>
    <phoneticPr fontId="2"/>
  </si>
  <si>
    <t>年度</t>
    <rPh sb="0" eb="2">
      <t>ネンド</t>
    </rPh>
    <phoneticPr fontId="2"/>
  </si>
  <si>
    <t>学校対抗戦</t>
    <rPh sb="0" eb="2">
      <t>ガッコウ</t>
    </rPh>
    <rPh sb="2" eb="4">
      <t>タイコウ</t>
    </rPh>
    <rPh sb="4" eb="5">
      <t>セン</t>
    </rPh>
    <phoneticPr fontId="2"/>
  </si>
  <si>
    <t>監　督</t>
    <rPh sb="0" eb="1">
      <t>ラン</t>
    </rPh>
    <rPh sb="2" eb="3">
      <t>ヨシ</t>
    </rPh>
    <phoneticPr fontId="2"/>
  </si>
  <si>
    <t>　校長</t>
    <rPh sb="1" eb="3">
      <t>コウチョウ</t>
    </rPh>
    <phoneticPr fontId="2"/>
  </si>
  <si>
    <t>ダブルス順位</t>
    <rPh sb="4" eb="6">
      <t>ジュンイ</t>
    </rPh>
    <phoneticPr fontId="2"/>
  </si>
  <si>
    <t>ダブルス2人目</t>
    <rPh sb="5" eb="6">
      <t>ニン</t>
    </rPh>
    <rPh sb="6" eb="7">
      <t>メ</t>
    </rPh>
    <phoneticPr fontId="2"/>
  </si>
  <si>
    <t>ダブルス検索用</t>
    <rPh sb="4" eb="7">
      <t>ケンサクヨウ</t>
    </rPh>
    <phoneticPr fontId="2"/>
  </si>
  <si>
    <t>シングルス</t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</si>
  <si>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</si>
  <si>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</si>
  <si>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学校対抗戦
出場選手</t>
    <rPh sb="0" eb="2">
      <t>ガッコウ</t>
    </rPh>
    <rPh sb="2" eb="4">
      <t>タイコウ</t>
    </rPh>
    <rPh sb="4" eb="5">
      <t>セン</t>
    </rPh>
    <rPh sb="6" eb="8">
      <t>シュツジョウ</t>
    </rPh>
    <rPh sb="8" eb="10">
      <t>センシュ</t>
    </rPh>
    <phoneticPr fontId="2"/>
  </si>
  <si>
    <t>備考</t>
    <rPh sb="0" eb="2">
      <t>ビコウ</t>
    </rPh>
    <phoneticPr fontId="2"/>
  </si>
  <si>
    <t>個人戦のみ出場選手</t>
    <rPh sb="0" eb="3">
      <t>コジンセン</t>
    </rPh>
    <rPh sb="5" eb="7">
      <t>シュツジョウ</t>
    </rPh>
    <rPh sb="7" eb="9">
      <t>センシュ</t>
    </rPh>
    <phoneticPr fontId="2"/>
  </si>
  <si>
    <t>選手番号</t>
    <rPh sb="0" eb="2">
      <t>センシュ</t>
    </rPh>
    <rPh sb="2" eb="4">
      <t>バンゴウ</t>
    </rPh>
    <phoneticPr fontId="2"/>
  </si>
  <si>
    <t>学校名
(略表示)</t>
    <rPh sb="0" eb="2">
      <t>ガッコウ</t>
    </rPh>
    <rPh sb="2" eb="3">
      <t>メイ</t>
    </rPh>
    <rPh sb="5" eb="6">
      <t>リャク</t>
    </rPh>
    <rPh sb="6" eb="8">
      <t>ヒョウジ</t>
    </rPh>
    <phoneticPr fontId="2"/>
  </si>
  <si>
    <t>選手番号</t>
  </si>
  <si>
    <t>選手名１</t>
  </si>
  <si>
    <t>選手名２</t>
  </si>
  <si>
    <t>ダブルス</t>
    <phoneticPr fontId="2"/>
  </si>
  <si>
    <t>学校名
(略表示)</t>
    <phoneticPr fontId="2"/>
  </si>
  <si>
    <t>学校名</t>
    <rPh sb="0" eb="2">
      <t>ガッコウ</t>
    </rPh>
    <rPh sb="2" eb="3">
      <t>メイ</t>
    </rPh>
    <phoneticPr fontId="2"/>
  </si>
  <si>
    <t>Ｎｏ</t>
    <phoneticPr fontId="2"/>
  </si>
  <si>
    <t>学校対抗戦
出場選手</t>
    <rPh sb="0" eb="2">
      <t>ガッコウ</t>
    </rPh>
    <rPh sb="2" eb="4">
      <t>タイコウ</t>
    </rPh>
    <rPh sb="4" eb="5">
      <t>セン</t>
    </rPh>
    <rPh sb="6" eb="7">
      <t>シュツ</t>
    </rPh>
    <rPh sb="7" eb="8">
      <t>ジョウ</t>
    </rPh>
    <rPh sb="8" eb="10">
      <t>センシュ</t>
    </rPh>
    <phoneticPr fontId="2"/>
  </si>
  <si>
    <t>個人対抗戦のみ出場選手</t>
    <rPh sb="0" eb="2">
      <t>コジン</t>
    </rPh>
    <rPh sb="2" eb="4">
      <t>タイコウ</t>
    </rPh>
    <rPh sb="4" eb="5">
      <t>セン</t>
    </rPh>
    <rPh sb="7" eb="9">
      <t>シュツジョウ</t>
    </rPh>
    <rPh sb="9" eb="11">
      <t>センシュ</t>
    </rPh>
    <phoneticPr fontId="2"/>
  </si>
  <si>
    <t>エントリー数</t>
    <rPh sb="5" eb="6">
      <t>スウ</t>
    </rPh>
    <phoneticPr fontId="2"/>
  </si>
  <si>
    <t>団体</t>
    <rPh sb="0" eb="2">
      <t>ダンタイ</t>
    </rPh>
    <phoneticPr fontId="2"/>
  </si>
  <si>
    <t>ダブルス</t>
    <phoneticPr fontId="2"/>
  </si>
  <si>
    <t>シングルス</t>
    <phoneticPr fontId="2"/>
  </si>
  <si>
    <t>コーチ(団体戦)</t>
    <rPh sb="4" eb="7">
      <t>ダンタイセン</t>
    </rPh>
    <phoneticPr fontId="2"/>
  </si>
  <si>
    <t>コーチ(個人戦)</t>
    <rPh sb="4" eb="7">
      <t>コジンセン</t>
    </rPh>
    <phoneticPr fontId="2"/>
  </si>
  <si>
    <t>コーチ(個人戦）</t>
    <rPh sb="4" eb="7">
      <t>コジンセン</t>
    </rPh>
    <phoneticPr fontId="2"/>
  </si>
  <si>
    <t>マネージャー</t>
    <phoneticPr fontId="2"/>
  </si>
  <si>
    <t>令和</t>
    <rPh sb="0" eb="2">
      <t>レイワ</t>
    </rPh>
    <phoneticPr fontId="2"/>
  </si>
  <si>
    <t>山口県高等学校総合体育大会（バドミントン競技）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</si>
</sst>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4" borderId="10" xfId="0" applyFill="1" applyBorder="1">
      <alignment vertical="center"/>
    </xf>
    <xf numFmtId="0" fontId="0" fillId="24" borderId="11" xfId="0" applyFill="1" applyBorder="1">
      <alignment vertical="center"/>
    </xf>
    <xf numFmtId="0" fontId="0" fillId="24" borderId="12" xfId="0" applyFill="1" applyBorder="1">
      <alignment vertical="center"/>
    </xf>
    <xf numFmtId="0" fontId="0" fillId="25" borderId="13" xfId="0" applyFill="1" applyBorder="1">
      <alignment vertical="center"/>
    </xf>
    <xf numFmtId="0" fontId="0" fillId="25" borderId="14" xfId="0" applyFill="1" applyBorder="1">
      <alignment vertical="center"/>
    </xf>
    <xf numFmtId="0" fontId="0" fillId="25" borderId="15" xfId="0" applyFill="1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4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 indent="1"/>
    </xf>
    <xf numFmtId="0" fontId="0" fillId="26" borderId="62" xfId="0" applyFill="1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0" fillId="26" borderId="19" xfId="0" applyFill="1" applyBorder="1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26" borderId="32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0" fillId="26" borderId="32" xfId="0" applyNumberFormat="1" applyFill="1" applyBorder="1" applyAlignment="1" applyProtection="1">
      <alignment horizontal="left" vertical="center"/>
      <protection locked="0"/>
    </xf>
    <xf numFmtId="49" fontId="0" fillId="26" borderId="32" xfId="0" applyNumberFormat="1" applyFill="1" applyBorder="1" applyProtection="1">
      <alignment vertical="center"/>
      <protection locked="0"/>
    </xf>
    <xf numFmtId="0" fontId="0" fillId="26" borderId="34" xfId="0" applyFill="1" applyBorder="1" applyProtection="1">
      <alignment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0" fillId="26" borderId="66" xfId="0" applyFill="1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0" fillId="26" borderId="69" xfId="0" applyFill="1" applyBorder="1" applyAlignment="1" applyProtection="1">
      <alignment vertical="center" wrapText="1"/>
      <protection locked="0"/>
    </xf>
    <xf numFmtId="0" fontId="0" fillId="26" borderId="70" xfId="0" applyFill="1" applyBorder="1" applyProtection="1">
      <alignment vertical="center"/>
      <protection locked="0"/>
    </xf>
    <xf numFmtId="0" fontId="0" fillId="26" borderId="71" xfId="0" applyFill="1" applyBorder="1" applyProtection="1">
      <alignment vertical="center"/>
      <protection locked="0"/>
    </xf>
    <xf numFmtId="0" fontId="0" fillId="26" borderId="72" xfId="0" applyFill="1" applyBorder="1" applyProtection="1">
      <alignment vertical="center"/>
      <protection locked="0"/>
    </xf>
    <xf numFmtId="0" fontId="0" fillId="26" borderId="73" xfId="0" applyFill="1" applyBorder="1" applyProtection="1">
      <alignment vertical="center"/>
      <protection locked="0"/>
    </xf>
    <xf numFmtId="0" fontId="0" fillId="26" borderId="74" xfId="0" applyFill="1" applyBorder="1" applyProtection="1">
      <alignment vertical="center"/>
      <protection locked="0"/>
    </xf>
    <xf numFmtId="0" fontId="0" fillId="26" borderId="75" xfId="0" applyFill="1" applyBorder="1" applyProtection="1">
      <alignment vertical="center"/>
      <protection locked="0"/>
    </xf>
    <xf numFmtId="0" fontId="0" fillId="26" borderId="76" xfId="0" applyFill="1" applyBorder="1" applyProtection="1">
      <alignment vertical="center"/>
      <protection locked="0"/>
    </xf>
    <xf numFmtId="0" fontId="0" fillId="26" borderId="77" xfId="0" applyFill="1" applyBorder="1" applyProtection="1">
      <alignment vertical="center"/>
      <protection locked="0"/>
    </xf>
    <xf numFmtId="0" fontId="0" fillId="26" borderId="78" xfId="0" applyFill="1" applyBorder="1" applyProtection="1">
      <alignment vertical="center"/>
      <protection locked="0"/>
    </xf>
    <xf numFmtId="0" fontId="0" fillId="26" borderId="79" xfId="0" applyFill="1" applyBorder="1" applyProtection="1">
      <alignment vertical="center"/>
      <protection locked="0"/>
    </xf>
    <xf numFmtId="0" fontId="0" fillId="26" borderId="80" xfId="0" applyFill="1" applyBorder="1" applyProtection="1">
      <alignment vertical="center"/>
      <protection locked="0"/>
    </xf>
    <xf numFmtId="0" fontId="0" fillId="26" borderId="69" xfId="0" applyFill="1" applyBorder="1" applyProtection="1">
      <alignment vertical="center"/>
      <protection locked="0"/>
    </xf>
    <xf numFmtId="0" fontId="0" fillId="26" borderId="81" xfId="0" applyFill="1" applyBorder="1" applyProtection="1">
      <alignment vertical="center"/>
      <protection locked="0"/>
    </xf>
    <xf numFmtId="0" fontId="0" fillId="26" borderId="82" xfId="0" applyFill="1" applyBorder="1" applyProtection="1">
      <alignment vertical="center"/>
      <protection locked="0"/>
    </xf>
    <xf numFmtId="0" fontId="0" fillId="26" borderId="83" xfId="0" applyFill="1" applyBorder="1" applyProtection="1">
      <alignment vertical="center"/>
      <protection locked="0"/>
    </xf>
    <xf numFmtId="0" fontId="0" fillId="26" borderId="84" xfId="0" applyFill="1" applyBorder="1" applyProtection="1">
      <alignment vertical="center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91" xfId="0" applyFont="1" applyBorder="1" applyAlignment="1">
      <alignment horizontal="distributed" vertical="center" indent="2"/>
    </xf>
    <xf numFmtId="0" fontId="5" fillId="0" borderId="90" xfId="0" applyFont="1" applyBorder="1" applyAlignment="1">
      <alignment horizontal="distributed" vertical="center" indent="2"/>
    </xf>
    <xf numFmtId="0" fontId="5" fillId="0" borderId="92" xfId="0" applyFont="1" applyBorder="1" applyAlignment="1">
      <alignment horizontal="distributed" vertical="center" indent="2"/>
    </xf>
    <xf numFmtId="0" fontId="5" fillId="0" borderId="93" xfId="0" applyFont="1" applyBorder="1" applyAlignment="1">
      <alignment horizontal="distributed" vertical="center" indent="2"/>
    </xf>
    <xf numFmtId="0" fontId="5" fillId="0" borderId="94" xfId="0" applyFont="1" applyBorder="1" applyAlignment="1">
      <alignment horizontal="distributed" vertical="center" indent="2"/>
    </xf>
    <xf numFmtId="0" fontId="3" fillId="0" borderId="91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3" fillId="0" borderId="95" xfId="0" applyFont="1" applyBorder="1" applyAlignment="1">
      <alignment horizontal="distributed" vertical="center" indent="2"/>
    </xf>
    <xf numFmtId="0" fontId="1" fillId="0" borderId="96" xfId="0" applyFont="1" applyBorder="1" applyAlignment="1">
      <alignment horizontal="centerContinuous" vertical="center" shrinkToFit="1"/>
    </xf>
    <xf numFmtId="0" fontId="1" fillId="0" borderId="65" xfId="0" applyFont="1" applyBorder="1" applyAlignment="1">
      <alignment horizontal="centerContinuous" vertical="center" shrinkToFit="1"/>
    </xf>
    <xf numFmtId="0" fontId="1" fillId="0" borderId="97" xfId="0" applyFont="1" applyBorder="1" applyAlignment="1">
      <alignment horizontal="centerContinuous" vertical="center" shrinkToFit="1"/>
    </xf>
    <xf numFmtId="0" fontId="1" fillId="0" borderId="98" xfId="0" applyFont="1" applyBorder="1" applyAlignment="1">
      <alignment horizontal="centerContinuous" vertical="center" shrinkToFit="1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26" borderId="105" xfId="0" applyFill="1" applyBorder="1" applyProtection="1">
      <alignment vertical="center"/>
      <protection locked="0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distributed" vertical="center" indent="2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distributed" vertical="center" indent="2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0" fillId="24" borderId="113" xfId="0" applyFill="1" applyBorder="1" applyAlignment="1">
      <alignment horizontal="center" vertical="center" textRotation="255" wrapText="1"/>
    </xf>
    <xf numFmtId="0" fontId="0" fillId="24" borderId="114" xfId="0" applyFill="1" applyBorder="1" applyAlignment="1">
      <alignment horizontal="center" vertical="center" textRotation="255"/>
    </xf>
    <xf numFmtId="0" fontId="0" fillId="24" borderId="115" xfId="0" applyFill="1" applyBorder="1" applyAlignment="1">
      <alignment horizontal="center" vertical="center" textRotation="255"/>
    </xf>
    <xf numFmtId="0" fontId="0" fillId="25" borderId="114" xfId="0" applyFill="1" applyBorder="1" applyAlignment="1">
      <alignment horizontal="center" vertical="center" textRotation="255"/>
    </xf>
    <xf numFmtId="0" fontId="0" fillId="25" borderId="116" xfId="0" applyFill="1" applyBorder="1" applyAlignment="1">
      <alignment horizontal="center" vertical="center" textRotation="255"/>
    </xf>
    <xf numFmtId="0" fontId="0" fillId="26" borderId="117" xfId="0" applyFill="1" applyBorder="1" applyAlignment="1" applyProtection="1">
      <alignment horizontal="center" vertical="center" shrinkToFit="1"/>
      <protection locked="0"/>
    </xf>
    <xf numFmtId="0" fontId="0" fillId="26" borderId="118" xfId="0" applyFill="1" applyBorder="1" applyAlignment="1" applyProtection="1">
      <alignment horizontal="center" vertical="center" shrinkToFit="1"/>
      <protection locked="0"/>
    </xf>
    <xf numFmtId="0" fontId="0" fillId="26" borderId="119" xfId="0" applyFill="1" applyBorder="1" applyAlignment="1" applyProtection="1">
      <alignment horizontal="center" vertical="center" shrinkToFit="1"/>
      <protection locked="0"/>
    </xf>
    <xf numFmtId="0" fontId="23" fillId="27" borderId="120" xfId="0" applyFont="1" applyFill="1" applyBorder="1" applyAlignment="1">
      <alignment horizontal="center" vertical="center"/>
    </xf>
    <xf numFmtId="0" fontId="23" fillId="27" borderId="9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indent="8"/>
    </xf>
    <xf numFmtId="0" fontId="3" fillId="0" borderId="121" xfId="0" applyFont="1" applyBorder="1" applyAlignment="1">
      <alignment horizontal="distributed" vertical="center" indent="8"/>
    </xf>
    <xf numFmtId="0" fontId="3" fillId="0" borderId="65" xfId="0" applyFont="1" applyBorder="1" applyAlignment="1">
      <alignment horizontal="distributed" vertical="center" indent="8"/>
    </xf>
    <xf numFmtId="0" fontId="3" fillId="0" borderId="25" xfId="0" applyFont="1" applyBorder="1" applyAlignment="1">
      <alignment horizontal="distributed" vertical="center" indent="8"/>
    </xf>
    <xf numFmtId="0" fontId="3" fillId="0" borderId="38" xfId="0" applyFont="1" applyBorder="1" applyAlignment="1">
      <alignment horizontal="distributed" vertical="center" indent="8"/>
    </xf>
    <xf numFmtId="0" fontId="3" fillId="0" borderId="98" xfId="0" applyFont="1" applyBorder="1" applyAlignment="1">
      <alignment horizontal="distributed" vertical="center" indent="8"/>
    </xf>
    <xf numFmtId="0" fontId="3" fillId="0" borderId="22" xfId="0" applyFont="1" applyBorder="1" applyAlignment="1">
      <alignment horizontal="distributed" vertical="center" indent="8"/>
    </xf>
    <xf numFmtId="0" fontId="3" fillId="0" borderId="118" xfId="0" applyFont="1" applyBorder="1" applyAlignment="1">
      <alignment horizontal="distributed" vertical="center" indent="8"/>
    </xf>
    <xf numFmtId="0" fontId="3" fillId="0" borderId="119" xfId="0" applyFont="1" applyBorder="1" applyAlignment="1">
      <alignment horizontal="distributed" vertical="center" indent="8"/>
    </xf>
    <xf numFmtId="0" fontId="5" fillId="0" borderId="0" xfId="0" applyFont="1" applyAlignment="1">
      <alignment horizontal="distributed" vertical="center" justifyLastLine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9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wrapText="1"/>
    </xf>
    <xf numFmtId="0" fontId="0" fillId="0" borderId="103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workbookViewId="0">
      <selection activeCell="A2" sqref="A2"/>
    </sheetView>
  </sheetViews>
  <sheetFormatPr defaultRowHeight="13.5" x14ac:dyDescent="0.15"/>
  <cols>
    <col min="2" max="2" width="13.375" customWidth="1"/>
    <col min="3" max="3" width="23.125" customWidth="1"/>
    <col min="4" max="4" width="7.25" customWidth="1"/>
    <col min="6" max="6" width="9.25" customWidth="1"/>
    <col min="7" max="7" width="11.375" customWidth="1"/>
    <col min="9" max="15" width="9" hidden="1" customWidth="1"/>
  </cols>
  <sheetData>
    <row r="1" spans="1:15" ht="14.25" thickBot="1" x14ac:dyDescent="0.2">
      <c r="B1" s="159" t="s">
        <v>24</v>
      </c>
      <c r="C1" s="160"/>
    </row>
    <row r="2" spans="1:15" ht="14.25" thickBot="1" x14ac:dyDescent="0.2"/>
    <row r="3" spans="1:15" ht="14.25" thickTop="1" x14ac:dyDescent="0.15">
      <c r="B3" s="8" t="s">
        <v>21</v>
      </c>
      <c r="C3" s="83"/>
      <c r="D3" s="84"/>
      <c r="E3" s="85" t="s">
        <v>60</v>
      </c>
      <c r="F3" s="86">
        <v>6</v>
      </c>
      <c r="G3" s="87" t="s">
        <v>28</v>
      </c>
    </row>
    <row r="4" spans="1:15" ht="14.25" thickBot="1" x14ac:dyDescent="0.2">
      <c r="B4" s="9" t="s">
        <v>22</v>
      </c>
      <c r="C4" s="88"/>
      <c r="D4" s="84"/>
      <c r="E4" s="156" t="s">
        <v>61</v>
      </c>
      <c r="F4" s="157"/>
      <c r="G4" s="158"/>
    </row>
    <row r="5" spans="1:15" x14ac:dyDescent="0.15">
      <c r="B5" s="9" t="s">
        <v>7</v>
      </c>
      <c r="C5" s="88"/>
      <c r="D5" s="84"/>
      <c r="E5" s="89"/>
      <c r="F5" s="89"/>
      <c r="G5" s="89"/>
    </row>
    <row r="6" spans="1:15" x14ac:dyDescent="0.15">
      <c r="B6" s="9" t="s">
        <v>23</v>
      </c>
      <c r="C6" s="88"/>
      <c r="D6" s="84"/>
      <c r="E6" s="89"/>
      <c r="F6" s="89"/>
      <c r="G6" s="89"/>
    </row>
    <row r="7" spans="1:15" x14ac:dyDescent="0.15">
      <c r="B7" s="9" t="s">
        <v>0</v>
      </c>
      <c r="C7" s="88"/>
      <c r="D7" s="84"/>
      <c r="E7" s="89"/>
      <c r="F7" s="89"/>
      <c r="G7" s="89"/>
    </row>
    <row r="8" spans="1:15" x14ac:dyDescent="0.15">
      <c r="B8" s="9" t="s">
        <v>25</v>
      </c>
      <c r="C8" s="90"/>
      <c r="D8" s="84"/>
      <c r="E8" s="89"/>
      <c r="F8" s="89"/>
      <c r="G8" s="89"/>
    </row>
    <row r="9" spans="1:15" x14ac:dyDescent="0.15">
      <c r="B9" s="9" t="s">
        <v>20</v>
      </c>
      <c r="C9" s="91"/>
      <c r="D9" s="84"/>
      <c r="E9" s="89"/>
      <c r="F9" s="89"/>
      <c r="G9" s="89"/>
    </row>
    <row r="10" spans="1:15" x14ac:dyDescent="0.15">
      <c r="B10" s="10" t="s">
        <v>16</v>
      </c>
      <c r="C10" s="92"/>
      <c r="D10" s="84"/>
      <c r="E10" s="93"/>
      <c r="F10" s="93"/>
      <c r="G10" s="93"/>
    </row>
    <row r="11" spans="1:15" x14ac:dyDescent="0.15">
      <c r="B11" s="10" t="s">
        <v>56</v>
      </c>
      <c r="C11" s="92"/>
      <c r="D11" s="84"/>
      <c r="E11" s="93"/>
      <c r="F11" s="93"/>
      <c r="G11" s="93"/>
    </row>
    <row r="12" spans="1:15" x14ac:dyDescent="0.15">
      <c r="B12" s="11" t="s">
        <v>57</v>
      </c>
      <c r="C12" s="142"/>
      <c r="D12" s="84"/>
      <c r="E12" s="93"/>
      <c r="F12" s="93"/>
      <c r="G12" s="93"/>
    </row>
    <row r="13" spans="1:15" ht="14.25" thickBot="1" x14ac:dyDescent="0.2">
      <c r="B13" s="11" t="s">
        <v>17</v>
      </c>
      <c r="C13" s="94"/>
      <c r="D13" s="95"/>
      <c r="E13" s="96"/>
      <c r="F13" s="96"/>
      <c r="G13" s="96"/>
    </row>
    <row r="14" spans="1:15" ht="41.25" customHeight="1" thickTop="1" thickBot="1" x14ac:dyDescent="0.2">
      <c r="B14" s="115" t="s">
        <v>18</v>
      </c>
      <c r="C14" s="116" t="s">
        <v>19</v>
      </c>
      <c r="D14" s="117" t="s">
        <v>4</v>
      </c>
      <c r="E14" s="118" t="s">
        <v>26</v>
      </c>
      <c r="F14" s="118" t="s">
        <v>27</v>
      </c>
      <c r="G14" s="114" t="s">
        <v>39</v>
      </c>
      <c r="I14" s="1" t="s">
        <v>32</v>
      </c>
      <c r="J14" s="1" t="s">
        <v>33</v>
      </c>
      <c r="K14" s="1" t="s">
        <v>34</v>
      </c>
      <c r="L14" s="1" t="s">
        <v>35</v>
      </c>
      <c r="M14" s="1" t="s">
        <v>36</v>
      </c>
      <c r="N14" s="1" t="s">
        <v>37</v>
      </c>
      <c r="O14" s="1" t="s">
        <v>39</v>
      </c>
    </row>
    <row r="15" spans="1:15" ht="14.25" thickTop="1" x14ac:dyDescent="0.15">
      <c r="A15" s="151" t="s">
        <v>38</v>
      </c>
      <c r="B15" s="2">
        <v>1</v>
      </c>
      <c r="C15" s="97"/>
      <c r="D15" s="98"/>
      <c r="E15" s="99"/>
      <c r="F15" s="99"/>
      <c r="G15" s="100"/>
      <c r="I15">
        <f>E15</f>
        <v>0</v>
      </c>
      <c r="J15" t="str">
        <f>IF(I15=0,"",COUNTIF(I$15:I15,I15))</f>
        <v/>
      </c>
      <c r="K15" t="str">
        <f>IF(I15=0,"",I15&amp;J15)</f>
        <v/>
      </c>
      <c r="L15">
        <f>F15</f>
        <v>0</v>
      </c>
      <c r="M15">
        <f>C15</f>
        <v>0</v>
      </c>
      <c r="N15">
        <f>D15</f>
        <v>0</v>
      </c>
      <c r="O15">
        <f>G15</f>
        <v>0</v>
      </c>
    </row>
    <row r="16" spans="1:15" x14ac:dyDescent="0.15">
      <c r="A16" s="152"/>
      <c r="B16" s="3">
        <v>2</v>
      </c>
      <c r="C16" s="101"/>
      <c r="D16" s="102"/>
      <c r="E16" s="103"/>
      <c r="F16" s="103"/>
      <c r="G16" s="104"/>
      <c r="I16">
        <f t="shared" ref="I16:I32" si="0">E16</f>
        <v>0</v>
      </c>
      <c r="J16" t="str">
        <f>IF(I16=0,"",COUNTIF(I$15:I16,I16))</f>
        <v/>
      </c>
      <c r="K16" t="str">
        <f t="shared" ref="K16:K32" si="1">IF(I16=0,"",I16&amp;J16)</f>
        <v/>
      </c>
      <c r="L16">
        <f t="shared" ref="L16:L32" si="2">F16</f>
        <v>0</v>
      </c>
      <c r="M16">
        <f t="shared" ref="M16:N32" si="3">C16</f>
        <v>0</v>
      </c>
      <c r="N16">
        <f t="shared" si="3"/>
        <v>0</v>
      </c>
      <c r="O16">
        <f t="shared" ref="O16:O32" si="4">G16</f>
        <v>0</v>
      </c>
    </row>
    <row r="17" spans="1:15" x14ac:dyDescent="0.15">
      <c r="A17" s="152"/>
      <c r="B17" s="3">
        <v>3</v>
      </c>
      <c r="C17" s="101"/>
      <c r="D17" s="102"/>
      <c r="E17" s="103"/>
      <c r="F17" s="103"/>
      <c r="G17" s="104"/>
      <c r="I17">
        <f t="shared" si="0"/>
        <v>0</v>
      </c>
      <c r="J17" t="str">
        <f>IF(I17=0,"",COUNTIF(I$15:I17,I17))</f>
        <v/>
      </c>
      <c r="K17" t="str">
        <f t="shared" si="1"/>
        <v/>
      </c>
      <c r="L17">
        <f t="shared" si="2"/>
        <v>0</v>
      </c>
      <c r="M17">
        <f t="shared" si="3"/>
        <v>0</v>
      </c>
      <c r="N17">
        <f t="shared" si="3"/>
        <v>0</v>
      </c>
      <c r="O17">
        <f t="shared" si="4"/>
        <v>0</v>
      </c>
    </row>
    <row r="18" spans="1:15" x14ac:dyDescent="0.15">
      <c r="A18" s="152"/>
      <c r="B18" s="3">
        <v>4</v>
      </c>
      <c r="C18" s="101"/>
      <c r="D18" s="102"/>
      <c r="E18" s="103"/>
      <c r="F18" s="103"/>
      <c r="G18" s="104"/>
      <c r="I18">
        <f t="shared" si="0"/>
        <v>0</v>
      </c>
      <c r="J18" t="str">
        <f>IF(I18=0,"",COUNTIF(I$15:I18,I18))</f>
        <v/>
      </c>
      <c r="K18" t="str">
        <f t="shared" si="1"/>
        <v/>
      </c>
      <c r="L18">
        <f t="shared" si="2"/>
        <v>0</v>
      </c>
      <c r="M18">
        <f t="shared" si="3"/>
        <v>0</v>
      </c>
      <c r="N18">
        <f t="shared" si="3"/>
        <v>0</v>
      </c>
      <c r="O18">
        <f t="shared" si="4"/>
        <v>0</v>
      </c>
    </row>
    <row r="19" spans="1:15" x14ac:dyDescent="0.15">
      <c r="A19" s="152"/>
      <c r="B19" s="3">
        <v>5</v>
      </c>
      <c r="C19" s="101"/>
      <c r="D19" s="102"/>
      <c r="E19" s="103"/>
      <c r="F19" s="103"/>
      <c r="G19" s="104"/>
      <c r="I19">
        <f t="shared" si="0"/>
        <v>0</v>
      </c>
      <c r="J19" t="str">
        <f>IF(I19=0,"",COUNTIF(I$15:I19,I19))</f>
        <v/>
      </c>
      <c r="K19" t="str">
        <f t="shared" si="1"/>
        <v/>
      </c>
      <c r="L19">
        <f t="shared" si="2"/>
        <v>0</v>
      </c>
      <c r="M19">
        <f t="shared" si="3"/>
        <v>0</v>
      </c>
      <c r="N19">
        <f t="shared" si="3"/>
        <v>0</v>
      </c>
      <c r="O19">
        <f t="shared" si="4"/>
        <v>0</v>
      </c>
    </row>
    <row r="20" spans="1:15" x14ac:dyDescent="0.15">
      <c r="A20" s="152"/>
      <c r="B20" s="3">
        <v>6</v>
      </c>
      <c r="C20" s="101"/>
      <c r="D20" s="102"/>
      <c r="E20" s="103"/>
      <c r="F20" s="103"/>
      <c r="G20" s="104"/>
      <c r="I20">
        <f t="shared" si="0"/>
        <v>0</v>
      </c>
      <c r="J20" t="str">
        <f>IF(I20=0,"",COUNTIF(I$15:I20,I20))</f>
        <v/>
      </c>
      <c r="K20" t="str">
        <f t="shared" si="1"/>
        <v/>
      </c>
      <c r="L20">
        <f t="shared" si="2"/>
        <v>0</v>
      </c>
      <c r="M20">
        <f t="shared" si="3"/>
        <v>0</v>
      </c>
      <c r="N20">
        <f t="shared" si="3"/>
        <v>0</v>
      </c>
      <c r="O20">
        <f t="shared" si="4"/>
        <v>0</v>
      </c>
    </row>
    <row r="21" spans="1:15" x14ac:dyDescent="0.15">
      <c r="A21" s="153"/>
      <c r="B21" s="4">
        <v>7</v>
      </c>
      <c r="C21" s="105"/>
      <c r="D21" s="106"/>
      <c r="E21" s="107"/>
      <c r="F21" s="107"/>
      <c r="G21" s="108"/>
      <c r="I21">
        <f t="shared" si="0"/>
        <v>0</v>
      </c>
      <c r="J21" t="str">
        <f>IF(I21=0,"",COUNTIF(I$15:I21,I21))</f>
        <v/>
      </c>
      <c r="K21" t="str">
        <f t="shared" si="1"/>
        <v/>
      </c>
      <c r="L21">
        <f t="shared" si="2"/>
        <v>0</v>
      </c>
      <c r="M21">
        <f t="shared" si="3"/>
        <v>0</v>
      </c>
      <c r="N21">
        <f t="shared" si="3"/>
        <v>0</v>
      </c>
      <c r="O21">
        <f t="shared" si="4"/>
        <v>0</v>
      </c>
    </row>
    <row r="22" spans="1:15" x14ac:dyDescent="0.15">
      <c r="A22" s="154" t="s">
        <v>40</v>
      </c>
      <c r="B22" s="5">
        <v>8</v>
      </c>
      <c r="C22" s="109"/>
      <c r="D22" s="98"/>
      <c r="E22" s="99"/>
      <c r="F22" s="99"/>
      <c r="G22" s="100"/>
      <c r="I22">
        <f t="shared" si="0"/>
        <v>0</v>
      </c>
      <c r="J22" t="str">
        <f>IF(I22=0,"",COUNTIF(I$15:I22,I22))</f>
        <v/>
      </c>
      <c r="K22" t="str">
        <f t="shared" si="1"/>
        <v/>
      </c>
      <c r="L22">
        <f t="shared" si="2"/>
        <v>0</v>
      </c>
      <c r="M22">
        <f t="shared" si="3"/>
        <v>0</v>
      </c>
      <c r="N22">
        <f t="shared" si="3"/>
        <v>0</v>
      </c>
      <c r="O22">
        <f t="shared" si="4"/>
        <v>0</v>
      </c>
    </row>
    <row r="23" spans="1:15" x14ac:dyDescent="0.15">
      <c r="A23" s="154"/>
      <c r="B23" s="6">
        <v>9</v>
      </c>
      <c r="C23" s="101"/>
      <c r="D23" s="102"/>
      <c r="E23" s="103"/>
      <c r="F23" s="103"/>
      <c r="G23" s="104"/>
      <c r="I23">
        <f t="shared" si="0"/>
        <v>0</v>
      </c>
      <c r="J23" t="str">
        <f>IF(I23=0,"",COUNTIF(I$15:I23,I23))</f>
        <v/>
      </c>
      <c r="K23" t="str">
        <f t="shared" si="1"/>
        <v/>
      </c>
      <c r="L23">
        <f t="shared" si="2"/>
        <v>0</v>
      </c>
      <c r="M23">
        <f t="shared" si="3"/>
        <v>0</v>
      </c>
      <c r="N23">
        <f t="shared" si="3"/>
        <v>0</v>
      </c>
      <c r="O23">
        <f t="shared" si="4"/>
        <v>0</v>
      </c>
    </row>
    <row r="24" spans="1:15" x14ac:dyDescent="0.15">
      <c r="A24" s="154"/>
      <c r="B24" s="6">
        <v>10</v>
      </c>
      <c r="C24" s="101"/>
      <c r="D24" s="102"/>
      <c r="E24" s="103"/>
      <c r="F24" s="103"/>
      <c r="G24" s="104"/>
      <c r="I24">
        <f t="shared" si="0"/>
        <v>0</v>
      </c>
      <c r="J24" t="str">
        <f>IF(I24=0,"",COUNTIF(I$15:I24,I24))</f>
        <v/>
      </c>
      <c r="K24" t="str">
        <f t="shared" si="1"/>
        <v/>
      </c>
      <c r="L24">
        <f t="shared" si="2"/>
        <v>0</v>
      </c>
      <c r="M24">
        <f t="shared" si="3"/>
        <v>0</v>
      </c>
      <c r="N24">
        <f t="shared" si="3"/>
        <v>0</v>
      </c>
      <c r="O24">
        <f t="shared" si="4"/>
        <v>0</v>
      </c>
    </row>
    <row r="25" spans="1:15" x14ac:dyDescent="0.15">
      <c r="A25" s="154"/>
      <c r="B25" s="6">
        <v>11</v>
      </c>
      <c r="C25" s="101"/>
      <c r="D25" s="102"/>
      <c r="E25" s="103"/>
      <c r="F25" s="103"/>
      <c r="G25" s="104"/>
      <c r="I25">
        <f t="shared" si="0"/>
        <v>0</v>
      </c>
      <c r="J25" t="str">
        <f>IF(I25=0,"",COUNTIF(I$15:I25,I25))</f>
        <v/>
      </c>
      <c r="K25" t="str">
        <f t="shared" si="1"/>
        <v/>
      </c>
      <c r="L25">
        <f t="shared" si="2"/>
        <v>0</v>
      </c>
      <c r="M25">
        <f t="shared" si="3"/>
        <v>0</v>
      </c>
      <c r="N25">
        <f t="shared" si="3"/>
        <v>0</v>
      </c>
      <c r="O25">
        <f t="shared" si="4"/>
        <v>0</v>
      </c>
    </row>
    <row r="26" spans="1:15" x14ac:dyDescent="0.15">
      <c r="A26" s="154"/>
      <c r="B26" s="6">
        <v>12</v>
      </c>
      <c r="C26" s="101"/>
      <c r="D26" s="102"/>
      <c r="E26" s="103"/>
      <c r="F26" s="103"/>
      <c r="G26" s="104"/>
      <c r="I26">
        <f t="shared" si="0"/>
        <v>0</v>
      </c>
      <c r="J26" t="str">
        <f>IF(I26=0,"",COUNTIF(I$15:I26,I26))</f>
        <v/>
      </c>
      <c r="K26" t="str">
        <f t="shared" si="1"/>
        <v/>
      </c>
      <c r="L26">
        <f t="shared" si="2"/>
        <v>0</v>
      </c>
      <c r="M26">
        <f t="shared" si="3"/>
        <v>0</v>
      </c>
      <c r="N26">
        <f t="shared" si="3"/>
        <v>0</v>
      </c>
      <c r="O26">
        <f t="shared" si="4"/>
        <v>0</v>
      </c>
    </row>
    <row r="27" spans="1:15" x14ac:dyDescent="0.15">
      <c r="A27" s="154"/>
      <c r="B27" s="6">
        <v>13</v>
      </c>
      <c r="C27" s="101"/>
      <c r="D27" s="102"/>
      <c r="E27" s="103"/>
      <c r="F27" s="103"/>
      <c r="G27" s="104"/>
      <c r="I27">
        <f t="shared" si="0"/>
        <v>0</v>
      </c>
      <c r="J27" t="str">
        <f>IF(I27=0,"",COUNTIF(I$15:I27,I27))</f>
        <v/>
      </c>
      <c r="K27" t="str">
        <f t="shared" si="1"/>
        <v/>
      </c>
      <c r="L27">
        <f t="shared" si="2"/>
        <v>0</v>
      </c>
      <c r="M27">
        <f>C27</f>
        <v>0</v>
      </c>
      <c r="N27">
        <f t="shared" si="3"/>
        <v>0</v>
      </c>
      <c r="O27">
        <f t="shared" si="4"/>
        <v>0</v>
      </c>
    </row>
    <row r="28" spans="1:15" x14ac:dyDescent="0.15">
      <c r="A28" s="154"/>
      <c r="B28" s="6">
        <v>14</v>
      </c>
      <c r="C28" s="101"/>
      <c r="D28" s="102"/>
      <c r="E28" s="103"/>
      <c r="F28" s="103"/>
      <c r="G28" s="104"/>
      <c r="I28">
        <f t="shared" si="0"/>
        <v>0</v>
      </c>
      <c r="J28" t="str">
        <f>IF(I28=0,"",COUNTIF(I$15:I28,I28))</f>
        <v/>
      </c>
      <c r="K28" t="str">
        <f t="shared" si="1"/>
        <v/>
      </c>
      <c r="L28">
        <f t="shared" si="2"/>
        <v>0</v>
      </c>
      <c r="M28">
        <f t="shared" si="3"/>
        <v>0</v>
      </c>
      <c r="N28">
        <f t="shared" si="3"/>
        <v>0</v>
      </c>
      <c r="O28">
        <f t="shared" si="4"/>
        <v>0</v>
      </c>
    </row>
    <row r="29" spans="1:15" x14ac:dyDescent="0.15">
      <c r="A29" s="154"/>
      <c r="B29" s="6">
        <v>15</v>
      </c>
      <c r="C29" s="101"/>
      <c r="D29" s="102"/>
      <c r="E29" s="103"/>
      <c r="F29" s="103"/>
      <c r="G29" s="104"/>
      <c r="I29">
        <f t="shared" si="0"/>
        <v>0</v>
      </c>
      <c r="J29" t="str">
        <f>IF(I29=0,"",COUNTIF(I$15:I29,I29))</f>
        <v/>
      </c>
      <c r="K29" t="str">
        <f t="shared" si="1"/>
        <v/>
      </c>
      <c r="L29">
        <f t="shared" si="2"/>
        <v>0</v>
      </c>
      <c r="M29">
        <f t="shared" si="3"/>
        <v>0</v>
      </c>
      <c r="N29">
        <f t="shared" si="3"/>
        <v>0</v>
      </c>
      <c r="O29">
        <f t="shared" si="4"/>
        <v>0</v>
      </c>
    </row>
    <row r="30" spans="1:15" x14ac:dyDescent="0.15">
      <c r="A30" s="154"/>
      <c r="B30" s="6">
        <v>16</v>
      </c>
      <c r="C30" s="101"/>
      <c r="D30" s="102"/>
      <c r="E30" s="103"/>
      <c r="F30" s="103"/>
      <c r="G30" s="104"/>
      <c r="I30">
        <f t="shared" si="0"/>
        <v>0</v>
      </c>
      <c r="J30" t="str">
        <f>IF(I30=0,"",COUNTIF(I$15:I30,I30))</f>
        <v/>
      </c>
      <c r="K30" t="str">
        <f t="shared" si="1"/>
        <v/>
      </c>
      <c r="L30">
        <f t="shared" si="2"/>
        <v>0</v>
      </c>
      <c r="M30">
        <f t="shared" si="3"/>
        <v>0</v>
      </c>
      <c r="N30">
        <f t="shared" si="3"/>
        <v>0</v>
      </c>
      <c r="O30">
        <f t="shared" si="4"/>
        <v>0</v>
      </c>
    </row>
    <row r="31" spans="1:15" x14ac:dyDescent="0.15">
      <c r="A31" s="154"/>
      <c r="B31" s="6">
        <v>17</v>
      </c>
      <c r="C31" s="101"/>
      <c r="D31" s="102"/>
      <c r="E31" s="103"/>
      <c r="F31" s="103"/>
      <c r="G31" s="104"/>
      <c r="I31">
        <f t="shared" si="0"/>
        <v>0</v>
      </c>
      <c r="J31" t="str">
        <f>IF(I31=0,"",COUNTIF(I$15:I31,I31))</f>
        <v/>
      </c>
      <c r="K31" t="str">
        <f t="shared" si="1"/>
        <v/>
      </c>
      <c r="L31">
        <f t="shared" si="2"/>
        <v>0</v>
      </c>
      <c r="M31">
        <f t="shared" si="3"/>
        <v>0</v>
      </c>
      <c r="N31">
        <f t="shared" si="3"/>
        <v>0</v>
      </c>
      <c r="O31">
        <f t="shared" si="4"/>
        <v>0</v>
      </c>
    </row>
    <row r="32" spans="1:15" x14ac:dyDescent="0.15">
      <c r="A32" s="154"/>
      <c r="B32" s="6">
        <v>18</v>
      </c>
      <c r="C32" s="101"/>
      <c r="D32" s="102"/>
      <c r="E32" s="103"/>
      <c r="F32" s="103"/>
      <c r="G32" s="104"/>
      <c r="I32">
        <f t="shared" si="0"/>
        <v>0</v>
      </c>
      <c r="J32" t="str">
        <f>IF(I32=0,"",COUNTIF(I$15:I32,I32))</f>
        <v/>
      </c>
      <c r="K32" t="str">
        <f t="shared" si="1"/>
        <v/>
      </c>
      <c r="L32">
        <f t="shared" si="2"/>
        <v>0</v>
      </c>
      <c r="M32">
        <f>C32</f>
        <v>0</v>
      </c>
      <c r="N32">
        <f t="shared" si="3"/>
        <v>0</v>
      </c>
      <c r="O32">
        <f t="shared" si="4"/>
        <v>0</v>
      </c>
    </row>
    <row r="33" spans="1:15" x14ac:dyDescent="0.15">
      <c r="A33" s="154"/>
      <c r="B33" s="6">
        <v>19</v>
      </c>
      <c r="C33" s="101"/>
      <c r="D33" s="102"/>
      <c r="E33" s="103"/>
      <c r="F33" s="103"/>
      <c r="G33" s="104"/>
      <c r="I33">
        <f t="shared" ref="I33:I54" si="5">E33</f>
        <v>0</v>
      </c>
      <c r="J33" t="str">
        <f>IF(I33=0,"",COUNTIF(I$15:I33,I33))</f>
        <v/>
      </c>
      <c r="K33" t="str">
        <f t="shared" ref="K33:K54" si="6">IF(I33=0,"",I33&amp;J33)</f>
        <v/>
      </c>
      <c r="L33">
        <f t="shared" ref="L33:L54" si="7">F33</f>
        <v>0</v>
      </c>
      <c r="M33">
        <f t="shared" ref="M33:M54" si="8">C33</f>
        <v>0</v>
      </c>
      <c r="N33">
        <f t="shared" ref="N33:N54" si="9">D33</f>
        <v>0</v>
      </c>
      <c r="O33">
        <f t="shared" ref="O33:O54" si="10">G33</f>
        <v>0</v>
      </c>
    </row>
    <row r="34" spans="1:15" x14ac:dyDescent="0.15">
      <c r="A34" s="154"/>
      <c r="B34" s="6">
        <v>20</v>
      </c>
      <c r="C34" s="101"/>
      <c r="D34" s="102"/>
      <c r="E34" s="103"/>
      <c r="F34" s="103"/>
      <c r="G34" s="104"/>
      <c r="I34">
        <f t="shared" si="5"/>
        <v>0</v>
      </c>
      <c r="J34" t="str">
        <f>IF(I34=0,"",COUNTIF(I$15:I34,I34))</f>
        <v/>
      </c>
      <c r="K34" t="str">
        <f t="shared" si="6"/>
        <v/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0</v>
      </c>
    </row>
    <row r="35" spans="1:15" x14ac:dyDescent="0.15">
      <c r="A35" s="154"/>
      <c r="B35" s="6">
        <v>21</v>
      </c>
      <c r="C35" s="101"/>
      <c r="D35" s="102"/>
      <c r="E35" s="103"/>
      <c r="F35" s="103"/>
      <c r="G35" s="104"/>
      <c r="I35">
        <f t="shared" si="5"/>
        <v>0</v>
      </c>
      <c r="J35" t="str">
        <f>IF(I35=0,"",COUNTIF(I$15:I35,I35))</f>
        <v/>
      </c>
      <c r="K35" t="str">
        <f t="shared" si="6"/>
        <v/>
      </c>
      <c r="L35">
        <f t="shared" si="7"/>
        <v>0</v>
      </c>
      <c r="M35">
        <f t="shared" si="8"/>
        <v>0</v>
      </c>
      <c r="N35">
        <f t="shared" si="9"/>
        <v>0</v>
      </c>
      <c r="O35">
        <f t="shared" si="10"/>
        <v>0</v>
      </c>
    </row>
    <row r="36" spans="1:15" x14ac:dyDescent="0.15">
      <c r="A36" s="154"/>
      <c r="B36" s="6">
        <v>22</v>
      </c>
      <c r="C36" s="101"/>
      <c r="D36" s="102"/>
      <c r="E36" s="103"/>
      <c r="F36" s="103"/>
      <c r="G36" s="104"/>
      <c r="I36">
        <f t="shared" si="5"/>
        <v>0</v>
      </c>
      <c r="J36" t="str">
        <f>IF(I36=0,"",COUNTIF(I$15:I36,I36))</f>
        <v/>
      </c>
      <c r="K36" t="str">
        <f t="shared" si="6"/>
        <v/>
      </c>
      <c r="L36">
        <f t="shared" si="7"/>
        <v>0</v>
      </c>
      <c r="M36">
        <f t="shared" si="8"/>
        <v>0</v>
      </c>
      <c r="N36">
        <f t="shared" si="9"/>
        <v>0</v>
      </c>
      <c r="O36">
        <f t="shared" si="10"/>
        <v>0</v>
      </c>
    </row>
    <row r="37" spans="1:15" x14ac:dyDescent="0.15">
      <c r="A37" s="154"/>
      <c r="B37" s="6">
        <v>23</v>
      </c>
      <c r="C37" s="101"/>
      <c r="D37" s="102"/>
      <c r="E37" s="103"/>
      <c r="F37" s="103"/>
      <c r="G37" s="104"/>
      <c r="I37">
        <f t="shared" si="5"/>
        <v>0</v>
      </c>
      <c r="J37" t="str">
        <f>IF(I37=0,"",COUNTIF(I$15:I37,I37))</f>
        <v/>
      </c>
      <c r="K37" t="str">
        <f t="shared" si="6"/>
        <v/>
      </c>
      <c r="L37">
        <f t="shared" si="7"/>
        <v>0</v>
      </c>
      <c r="M37">
        <f t="shared" si="8"/>
        <v>0</v>
      </c>
      <c r="N37">
        <f t="shared" si="9"/>
        <v>0</v>
      </c>
      <c r="O37">
        <f t="shared" si="10"/>
        <v>0</v>
      </c>
    </row>
    <row r="38" spans="1:15" x14ac:dyDescent="0.15">
      <c r="A38" s="154"/>
      <c r="B38" s="6">
        <v>24</v>
      </c>
      <c r="C38" s="101"/>
      <c r="D38" s="102"/>
      <c r="E38" s="103"/>
      <c r="F38" s="103"/>
      <c r="G38" s="104"/>
      <c r="I38">
        <f t="shared" si="5"/>
        <v>0</v>
      </c>
      <c r="J38" t="str">
        <f>IF(I38=0,"",COUNTIF(I$15:I38,I38))</f>
        <v/>
      </c>
      <c r="K38" t="str">
        <f t="shared" si="6"/>
        <v/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0</v>
      </c>
    </row>
    <row r="39" spans="1:15" x14ac:dyDescent="0.15">
      <c r="A39" s="154"/>
      <c r="B39" s="6">
        <v>25</v>
      </c>
      <c r="C39" s="101"/>
      <c r="D39" s="102"/>
      <c r="E39" s="103"/>
      <c r="F39" s="103"/>
      <c r="G39" s="104"/>
      <c r="I39">
        <f t="shared" si="5"/>
        <v>0</v>
      </c>
      <c r="J39" t="str">
        <f>IF(I39=0,"",COUNTIF(I$15:I39,I39))</f>
        <v/>
      </c>
      <c r="K39" t="str">
        <f t="shared" si="6"/>
        <v/>
      </c>
      <c r="L39">
        <f t="shared" si="7"/>
        <v>0</v>
      </c>
      <c r="M39">
        <f t="shared" si="8"/>
        <v>0</v>
      </c>
      <c r="N39">
        <f t="shared" si="9"/>
        <v>0</v>
      </c>
      <c r="O39">
        <f t="shared" si="10"/>
        <v>0</v>
      </c>
    </row>
    <row r="40" spans="1:15" x14ac:dyDescent="0.15">
      <c r="A40" s="154"/>
      <c r="B40" s="6">
        <v>26</v>
      </c>
      <c r="C40" s="101"/>
      <c r="D40" s="102"/>
      <c r="E40" s="103"/>
      <c r="F40" s="103"/>
      <c r="G40" s="104"/>
      <c r="I40">
        <f t="shared" si="5"/>
        <v>0</v>
      </c>
      <c r="J40" t="str">
        <f>IF(I40=0,"",COUNTIF(I$15:I40,I40))</f>
        <v/>
      </c>
      <c r="K40" t="str">
        <f t="shared" si="6"/>
        <v/>
      </c>
      <c r="L40">
        <f t="shared" si="7"/>
        <v>0</v>
      </c>
      <c r="M40">
        <f t="shared" si="8"/>
        <v>0</v>
      </c>
      <c r="N40">
        <f t="shared" si="9"/>
        <v>0</v>
      </c>
      <c r="O40">
        <f t="shared" si="10"/>
        <v>0</v>
      </c>
    </row>
    <row r="41" spans="1:15" x14ac:dyDescent="0.15">
      <c r="A41" s="154"/>
      <c r="B41" s="6">
        <v>27</v>
      </c>
      <c r="C41" s="101"/>
      <c r="D41" s="102"/>
      <c r="E41" s="103"/>
      <c r="F41" s="103"/>
      <c r="G41" s="104"/>
      <c r="I41">
        <f t="shared" si="5"/>
        <v>0</v>
      </c>
      <c r="J41" t="str">
        <f>IF(I41=0,"",COUNTIF(I$15:I41,I41))</f>
        <v/>
      </c>
      <c r="K41" t="str">
        <f t="shared" si="6"/>
        <v/>
      </c>
      <c r="L41">
        <f t="shared" si="7"/>
        <v>0</v>
      </c>
      <c r="M41">
        <f t="shared" si="8"/>
        <v>0</v>
      </c>
      <c r="N41">
        <f t="shared" si="9"/>
        <v>0</v>
      </c>
      <c r="O41">
        <f t="shared" si="10"/>
        <v>0</v>
      </c>
    </row>
    <row r="42" spans="1:15" x14ac:dyDescent="0.15">
      <c r="A42" s="154"/>
      <c r="B42" s="6">
        <v>28</v>
      </c>
      <c r="C42" s="101"/>
      <c r="D42" s="102"/>
      <c r="E42" s="103"/>
      <c r="F42" s="103"/>
      <c r="G42" s="104"/>
      <c r="I42">
        <f t="shared" si="5"/>
        <v>0</v>
      </c>
      <c r="J42" t="str">
        <f>IF(I42=0,"",COUNTIF(I$15:I42,I42))</f>
        <v/>
      </c>
      <c r="K42" t="str">
        <f t="shared" si="6"/>
        <v/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0</v>
      </c>
    </row>
    <row r="43" spans="1:15" x14ac:dyDescent="0.15">
      <c r="A43" s="154"/>
      <c r="B43" s="6">
        <v>29</v>
      </c>
      <c r="C43" s="101"/>
      <c r="D43" s="102"/>
      <c r="E43" s="103"/>
      <c r="F43" s="103"/>
      <c r="G43" s="104"/>
      <c r="I43">
        <f t="shared" si="5"/>
        <v>0</v>
      </c>
      <c r="J43" t="str">
        <f>IF(I43=0,"",COUNTIF(I$15:I43,I43))</f>
        <v/>
      </c>
      <c r="K43" t="str">
        <f t="shared" si="6"/>
        <v/>
      </c>
      <c r="L43">
        <f t="shared" si="7"/>
        <v>0</v>
      </c>
      <c r="M43">
        <f t="shared" si="8"/>
        <v>0</v>
      </c>
      <c r="N43">
        <f t="shared" si="9"/>
        <v>0</v>
      </c>
      <c r="O43">
        <f t="shared" si="10"/>
        <v>0</v>
      </c>
    </row>
    <row r="44" spans="1:15" x14ac:dyDescent="0.15">
      <c r="A44" s="154"/>
      <c r="B44" s="6">
        <v>30</v>
      </c>
      <c r="C44" s="101"/>
      <c r="D44" s="102"/>
      <c r="E44" s="103"/>
      <c r="F44" s="103"/>
      <c r="G44" s="104"/>
      <c r="I44">
        <f t="shared" si="5"/>
        <v>0</v>
      </c>
      <c r="J44" t="str">
        <f>IF(I44=0,"",COUNTIF(I$15:I44,I44))</f>
        <v/>
      </c>
      <c r="K44" t="str">
        <f t="shared" si="6"/>
        <v/>
      </c>
      <c r="L44">
        <f t="shared" si="7"/>
        <v>0</v>
      </c>
      <c r="M44">
        <f t="shared" si="8"/>
        <v>0</v>
      </c>
      <c r="N44">
        <f t="shared" si="9"/>
        <v>0</v>
      </c>
      <c r="O44">
        <f t="shared" si="10"/>
        <v>0</v>
      </c>
    </row>
    <row r="45" spans="1:15" x14ac:dyDescent="0.15">
      <c r="A45" s="154"/>
      <c r="B45" s="6">
        <v>31</v>
      </c>
      <c r="C45" s="101"/>
      <c r="D45" s="102"/>
      <c r="E45" s="103"/>
      <c r="F45" s="103"/>
      <c r="G45" s="104"/>
      <c r="I45">
        <f t="shared" si="5"/>
        <v>0</v>
      </c>
      <c r="J45" t="str">
        <f>IF(I45=0,"",COUNTIF(I$15:I45,I45))</f>
        <v/>
      </c>
      <c r="K45" t="str">
        <f t="shared" si="6"/>
        <v/>
      </c>
      <c r="L45">
        <f t="shared" si="7"/>
        <v>0</v>
      </c>
      <c r="M45">
        <f t="shared" si="8"/>
        <v>0</v>
      </c>
      <c r="N45">
        <f t="shared" si="9"/>
        <v>0</v>
      </c>
      <c r="O45">
        <f t="shared" si="10"/>
        <v>0</v>
      </c>
    </row>
    <row r="46" spans="1:15" x14ac:dyDescent="0.15">
      <c r="A46" s="154"/>
      <c r="B46" s="6">
        <v>32</v>
      </c>
      <c r="C46" s="101"/>
      <c r="D46" s="102"/>
      <c r="E46" s="103"/>
      <c r="F46" s="103"/>
      <c r="G46" s="104"/>
      <c r="I46">
        <f t="shared" si="5"/>
        <v>0</v>
      </c>
      <c r="J46" t="str">
        <f>IF(I46=0,"",COUNTIF(I$15:I46,I46))</f>
        <v/>
      </c>
      <c r="K46" t="str">
        <f t="shared" si="6"/>
        <v/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0</v>
      </c>
    </row>
    <row r="47" spans="1:15" x14ac:dyDescent="0.15">
      <c r="A47" s="154"/>
      <c r="B47" s="6">
        <v>33</v>
      </c>
      <c r="C47" s="101"/>
      <c r="D47" s="102"/>
      <c r="E47" s="103"/>
      <c r="F47" s="103"/>
      <c r="G47" s="104"/>
      <c r="I47">
        <f t="shared" si="5"/>
        <v>0</v>
      </c>
      <c r="J47" t="str">
        <f>IF(I47=0,"",COUNTIF(I$15:I47,I47))</f>
        <v/>
      </c>
      <c r="K47" t="str">
        <f t="shared" si="6"/>
        <v/>
      </c>
      <c r="L47">
        <f t="shared" si="7"/>
        <v>0</v>
      </c>
      <c r="M47">
        <f t="shared" si="8"/>
        <v>0</v>
      </c>
      <c r="N47">
        <f t="shared" si="9"/>
        <v>0</v>
      </c>
      <c r="O47">
        <f t="shared" si="10"/>
        <v>0</v>
      </c>
    </row>
    <row r="48" spans="1:15" x14ac:dyDescent="0.15">
      <c r="A48" s="154"/>
      <c r="B48" s="6">
        <v>34</v>
      </c>
      <c r="C48" s="101"/>
      <c r="D48" s="102"/>
      <c r="E48" s="103"/>
      <c r="F48" s="103"/>
      <c r="G48" s="104"/>
      <c r="I48">
        <f t="shared" si="5"/>
        <v>0</v>
      </c>
      <c r="J48" t="str">
        <f>IF(I48=0,"",COUNTIF(I$15:I48,I48))</f>
        <v/>
      </c>
      <c r="K48" t="str">
        <f t="shared" si="6"/>
        <v/>
      </c>
      <c r="L48">
        <f t="shared" si="7"/>
        <v>0</v>
      </c>
      <c r="M48">
        <f t="shared" si="8"/>
        <v>0</v>
      </c>
      <c r="N48">
        <f t="shared" si="9"/>
        <v>0</v>
      </c>
      <c r="O48">
        <f t="shared" si="10"/>
        <v>0</v>
      </c>
    </row>
    <row r="49" spans="1:15" x14ac:dyDescent="0.15">
      <c r="A49" s="154"/>
      <c r="B49" s="6">
        <v>35</v>
      </c>
      <c r="C49" s="101"/>
      <c r="D49" s="102"/>
      <c r="E49" s="103"/>
      <c r="F49" s="103"/>
      <c r="G49" s="104"/>
      <c r="I49">
        <f t="shared" si="5"/>
        <v>0</v>
      </c>
      <c r="J49" t="str">
        <f>IF(I49=0,"",COUNTIF(I$15:I49,I49))</f>
        <v/>
      </c>
      <c r="K49" t="str">
        <f t="shared" si="6"/>
        <v/>
      </c>
      <c r="L49">
        <f t="shared" si="7"/>
        <v>0</v>
      </c>
      <c r="M49">
        <f t="shared" si="8"/>
        <v>0</v>
      </c>
      <c r="N49">
        <f t="shared" si="9"/>
        <v>0</v>
      </c>
      <c r="O49">
        <f t="shared" si="10"/>
        <v>0</v>
      </c>
    </row>
    <row r="50" spans="1:15" x14ac:dyDescent="0.15">
      <c r="A50" s="154"/>
      <c r="B50" s="6">
        <v>36</v>
      </c>
      <c r="C50" s="101"/>
      <c r="D50" s="102"/>
      <c r="E50" s="103"/>
      <c r="F50" s="103"/>
      <c r="G50" s="104"/>
      <c r="I50">
        <f t="shared" si="5"/>
        <v>0</v>
      </c>
      <c r="J50" t="str">
        <f>IF(I50=0,"",COUNTIF(I$15:I50,I50))</f>
        <v/>
      </c>
      <c r="K50" t="str">
        <f t="shared" si="6"/>
        <v/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0</v>
      </c>
    </row>
    <row r="51" spans="1:15" x14ac:dyDescent="0.15">
      <c r="A51" s="154"/>
      <c r="B51" s="6">
        <v>37</v>
      </c>
      <c r="C51" s="101"/>
      <c r="D51" s="102"/>
      <c r="E51" s="103"/>
      <c r="F51" s="103"/>
      <c r="G51" s="104"/>
      <c r="I51">
        <f t="shared" si="5"/>
        <v>0</v>
      </c>
      <c r="J51" t="str">
        <f>IF(I51=0,"",COUNTIF(I$15:I51,I51))</f>
        <v/>
      </c>
      <c r="K51" t="str">
        <f t="shared" si="6"/>
        <v/>
      </c>
      <c r="L51">
        <f t="shared" si="7"/>
        <v>0</v>
      </c>
      <c r="M51">
        <f t="shared" si="8"/>
        <v>0</v>
      </c>
      <c r="N51">
        <f t="shared" si="9"/>
        <v>0</v>
      </c>
      <c r="O51">
        <f t="shared" si="10"/>
        <v>0</v>
      </c>
    </row>
    <row r="52" spans="1:15" x14ac:dyDescent="0.15">
      <c r="A52" s="154"/>
      <c r="B52" s="6">
        <v>38</v>
      </c>
      <c r="C52" s="101"/>
      <c r="D52" s="102"/>
      <c r="E52" s="103"/>
      <c r="F52" s="103"/>
      <c r="G52" s="104"/>
      <c r="I52">
        <f t="shared" si="5"/>
        <v>0</v>
      </c>
      <c r="J52" t="str">
        <f>IF(I52=0,"",COUNTIF(I$15:I52,I52))</f>
        <v/>
      </c>
      <c r="K52" t="str">
        <f t="shared" si="6"/>
        <v/>
      </c>
      <c r="L52">
        <f t="shared" si="7"/>
        <v>0</v>
      </c>
      <c r="M52">
        <f t="shared" si="8"/>
        <v>0</v>
      </c>
      <c r="N52">
        <f t="shared" si="9"/>
        <v>0</v>
      </c>
      <c r="O52">
        <f t="shared" si="10"/>
        <v>0</v>
      </c>
    </row>
    <row r="53" spans="1:15" x14ac:dyDescent="0.15">
      <c r="A53" s="154"/>
      <c r="B53" s="6">
        <v>39</v>
      </c>
      <c r="C53" s="101"/>
      <c r="D53" s="102"/>
      <c r="E53" s="103"/>
      <c r="F53" s="103"/>
      <c r="G53" s="104"/>
      <c r="I53">
        <f t="shared" si="5"/>
        <v>0</v>
      </c>
      <c r="J53" t="str">
        <f>IF(I53=0,"",COUNTIF(I$15:I53,I53))</f>
        <v/>
      </c>
      <c r="K53" t="str">
        <f t="shared" si="6"/>
        <v/>
      </c>
      <c r="L53">
        <f t="shared" si="7"/>
        <v>0</v>
      </c>
      <c r="M53">
        <f t="shared" si="8"/>
        <v>0</v>
      </c>
      <c r="N53">
        <f t="shared" si="9"/>
        <v>0</v>
      </c>
      <c r="O53">
        <f t="shared" si="10"/>
        <v>0</v>
      </c>
    </row>
    <row r="54" spans="1:15" ht="14.25" thickBot="1" x14ac:dyDescent="0.2">
      <c r="A54" s="155"/>
      <c r="B54" s="7">
        <v>40</v>
      </c>
      <c r="C54" s="110"/>
      <c r="D54" s="111"/>
      <c r="E54" s="112"/>
      <c r="F54" s="112"/>
      <c r="G54" s="113"/>
      <c r="I54">
        <f t="shared" si="5"/>
        <v>0</v>
      </c>
      <c r="J54" t="str">
        <f>IF(I54=0,"",COUNTIF(I$15:I54,I54))</f>
        <v/>
      </c>
      <c r="K54" t="str">
        <f t="shared" si="6"/>
        <v/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0</v>
      </c>
    </row>
    <row r="55" spans="1:15" ht="14.25" thickTop="1" x14ac:dyDescent="0.15"/>
  </sheetData>
  <sheetProtection sheet="1" objects="1" scenarios="1"/>
  <mergeCells count="4">
    <mergeCell ref="A15:A21"/>
    <mergeCell ref="A22:A54"/>
    <mergeCell ref="E4:G4"/>
    <mergeCell ref="B1:C1"/>
  </mergeCells>
  <phoneticPr fontId="2"/>
  <dataValidations count="2">
    <dataValidation type="list" allowBlank="1" showInputMessage="1" showErrorMessage="1" sqref="C5" xr:uid="{00000000-0002-0000-0000-000000000000}">
      <formula1>"男子,女子"</formula1>
    </dataValidation>
    <dataValidation type="list" allowBlank="1" showInputMessage="1" showErrorMessage="1" sqref="E4:G4" xr:uid="{00000000-0002-0000-0000-000001000000}">
      <formula1>"山口県高等学校総合体育大会（バドミントン競技）,山口県体育大会（バドミントン競技）,中国高等学校バドミントン選手権大会山口県予選会"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showZeros="0" workbookViewId="0">
      <selection activeCell="B25" sqref="B25"/>
    </sheetView>
  </sheetViews>
  <sheetFormatPr defaultColWidth="5.625" defaultRowHeight="13.5" x14ac:dyDescent="0.15"/>
  <cols>
    <col min="1" max="1" width="14.625" customWidth="1"/>
    <col min="2" max="2" width="29.125" customWidth="1"/>
    <col min="3" max="3" width="7.75" customWidth="1"/>
    <col min="4" max="4" width="22.625" customWidth="1"/>
    <col min="5" max="5" width="5.625" customWidth="1"/>
    <col min="6" max="255" width="9" customWidth="1"/>
  </cols>
  <sheetData>
    <row r="1" spans="1:5" ht="43.5" customHeight="1" x14ac:dyDescent="0.15">
      <c r="A1" s="162" t="str">
        <f>"平成 "&amp;記入用シート!F3&amp;" 年度"&amp;記入用シート!E4&amp;CHAR(10)&amp;"参加申込書（その１）"</f>
        <v>平成 6 年度山口県高等学校総合体育大会（バドミントン競技）
参加申込書（その１）</v>
      </c>
      <c r="B1" s="162"/>
      <c r="C1" s="162"/>
      <c r="D1" s="162"/>
      <c r="E1" s="12"/>
    </row>
    <row r="2" spans="1:5" ht="30" customHeight="1" thickBot="1" x14ac:dyDescent="0.2"/>
    <row r="3" spans="1:5" ht="30" customHeight="1" x14ac:dyDescent="0.15">
      <c r="A3" s="13" t="s">
        <v>9</v>
      </c>
      <c r="B3" s="14">
        <f>記入用シート!C3</f>
        <v>0</v>
      </c>
      <c r="C3" s="15" t="s">
        <v>7</v>
      </c>
      <c r="D3" s="16">
        <f>記入用シート!C5</f>
        <v>0</v>
      </c>
    </row>
    <row r="4" spans="1:5" ht="30" customHeight="1" thickBot="1" x14ac:dyDescent="0.2">
      <c r="A4" s="17" t="s">
        <v>0</v>
      </c>
      <c r="B4" s="129">
        <f>記入用シート!C7</f>
        <v>0</v>
      </c>
      <c r="C4" s="18" t="s">
        <v>8</v>
      </c>
      <c r="D4" s="120">
        <f>記入用シート!C9</f>
        <v>0</v>
      </c>
    </row>
    <row r="5" spans="1:5" ht="30" customHeight="1" x14ac:dyDescent="0.15">
      <c r="A5" s="19"/>
      <c r="B5" s="19"/>
      <c r="C5" s="19"/>
      <c r="D5" s="19"/>
    </row>
    <row r="6" spans="1:5" ht="30" customHeight="1" x14ac:dyDescent="0.15">
      <c r="A6" s="19" t="s">
        <v>29</v>
      </c>
      <c r="B6" s="19"/>
      <c r="C6" s="19"/>
      <c r="D6" s="19"/>
    </row>
    <row r="7" spans="1:5" ht="10.5" customHeight="1" thickBot="1" x14ac:dyDescent="0.2">
      <c r="A7" s="19"/>
      <c r="B7" s="19"/>
      <c r="C7" s="19"/>
      <c r="D7" s="19"/>
    </row>
    <row r="8" spans="1:5" ht="30" customHeight="1" x14ac:dyDescent="0.15">
      <c r="A8" s="13" t="s">
        <v>30</v>
      </c>
      <c r="B8" s="163">
        <f>記入用シート!C10</f>
        <v>0</v>
      </c>
      <c r="C8" s="164"/>
      <c r="D8" s="165"/>
    </row>
    <row r="9" spans="1:5" ht="30" customHeight="1" x14ac:dyDescent="0.15">
      <c r="A9" s="21" t="s">
        <v>13</v>
      </c>
      <c r="B9" s="166">
        <f>記入用シート!C11</f>
        <v>0</v>
      </c>
      <c r="C9" s="167"/>
      <c r="D9" s="168"/>
    </row>
    <row r="10" spans="1:5" ht="30" customHeight="1" thickBot="1" x14ac:dyDescent="0.2">
      <c r="A10" s="23" t="s">
        <v>17</v>
      </c>
      <c r="B10" s="169">
        <f>記入用シート!C13</f>
        <v>0</v>
      </c>
      <c r="C10" s="170"/>
      <c r="D10" s="171"/>
    </row>
    <row r="11" spans="1:5" ht="30" customHeight="1" thickBot="1" x14ac:dyDescent="0.2">
      <c r="A11" s="24" t="s">
        <v>14</v>
      </c>
      <c r="B11" s="25" t="s">
        <v>3</v>
      </c>
      <c r="C11" s="119" t="s">
        <v>4</v>
      </c>
      <c r="D11" s="26" t="s">
        <v>15</v>
      </c>
    </row>
    <row r="12" spans="1:5" ht="30" customHeight="1" x14ac:dyDescent="0.15">
      <c r="A12" s="13">
        <v>1</v>
      </c>
      <c r="B12" s="130">
        <f t="shared" ref="B12:B18" si="0">VLOOKUP($A12,学校対抗,2,FALSE)</f>
        <v>0</v>
      </c>
      <c r="C12" s="20">
        <f t="shared" ref="C12:C18" si="1">VLOOKUP($A12,学校対抗,3,FALSE)</f>
        <v>0</v>
      </c>
      <c r="D12" s="16">
        <f t="shared" ref="D12:D18" si="2">VLOOKUP($A12,学校対抗,6,FALSE)</f>
        <v>0</v>
      </c>
    </row>
    <row r="13" spans="1:5" ht="30" customHeight="1" x14ac:dyDescent="0.15">
      <c r="A13" s="21">
        <v>2</v>
      </c>
      <c r="B13" s="131">
        <f t="shared" si="0"/>
        <v>0</v>
      </c>
      <c r="C13" s="22">
        <f t="shared" si="1"/>
        <v>0</v>
      </c>
      <c r="D13" s="27">
        <f t="shared" si="2"/>
        <v>0</v>
      </c>
    </row>
    <row r="14" spans="1:5" ht="30" customHeight="1" x14ac:dyDescent="0.15">
      <c r="A14" s="21">
        <v>3</v>
      </c>
      <c r="B14" s="131">
        <f t="shared" si="0"/>
        <v>0</v>
      </c>
      <c r="C14" s="22">
        <f t="shared" si="1"/>
        <v>0</v>
      </c>
      <c r="D14" s="27">
        <f t="shared" si="2"/>
        <v>0</v>
      </c>
    </row>
    <row r="15" spans="1:5" ht="30" customHeight="1" x14ac:dyDescent="0.15">
      <c r="A15" s="21">
        <v>4</v>
      </c>
      <c r="B15" s="131">
        <f t="shared" si="0"/>
        <v>0</v>
      </c>
      <c r="C15" s="22">
        <f t="shared" si="1"/>
        <v>0</v>
      </c>
      <c r="D15" s="27">
        <f t="shared" si="2"/>
        <v>0</v>
      </c>
    </row>
    <row r="16" spans="1:5" ht="30" customHeight="1" x14ac:dyDescent="0.15">
      <c r="A16" s="21">
        <v>5</v>
      </c>
      <c r="B16" s="131">
        <f t="shared" si="0"/>
        <v>0</v>
      </c>
      <c r="C16" s="22">
        <f t="shared" si="1"/>
        <v>0</v>
      </c>
      <c r="D16" s="27">
        <f t="shared" si="2"/>
        <v>0</v>
      </c>
    </row>
    <row r="17" spans="1:5" ht="30" customHeight="1" x14ac:dyDescent="0.15">
      <c r="A17" s="21">
        <v>6</v>
      </c>
      <c r="B17" s="131">
        <f t="shared" si="0"/>
        <v>0</v>
      </c>
      <c r="C17" s="22">
        <f t="shared" si="1"/>
        <v>0</v>
      </c>
      <c r="D17" s="27">
        <f t="shared" si="2"/>
        <v>0</v>
      </c>
    </row>
    <row r="18" spans="1:5" ht="30" customHeight="1" thickBot="1" x14ac:dyDescent="0.2">
      <c r="A18" s="17">
        <v>7</v>
      </c>
      <c r="B18" s="129">
        <f t="shared" si="0"/>
        <v>0</v>
      </c>
      <c r="C18" s="18">
        <f t="shared" si="1"/>
        <v>0</v>
      </c>
      <c r="D18" s="28">
        <f t="shared" si="2"/>
        <v>0</v>
      </c>
    </row>
    <row r="19" spans="1:5" ht="30" customHeight="1" x14ac:dyDescent="0.15"/>
    <row r="20" spans="1:5" ht="30" customHeight="1" x14ac:dyDescent="0.15">
      <c r="A20" s="161" t="s">
        <v>10</v>
      </c>
      <c r="B20" s="161"/>
      <c r="C20" s="161"/>
      <c r="D20" s="161"/>
    </row>
    <row r="21" spans="1:5" ht="30" customHeight="1" x14ac:dyDescent="0.15"/>
    <row r="22" spans="1:5" ht="30" customHeight="1" x14ac:dyDescent="0.15">
      <c r="A22" s="29" t="str">
        <f>"令和 "&amp;YEAR(記入用シート!C8)-2018&amp;" 年 "&amp;MONTH(記入用シート!C8)&amp;" 月 "&amp;DAY(記入用シート!C8)&amp;" 日"</f>
        <v>令和 -118 年 1 月 0 日</v>
      </c>
      <c r="B22" s="30"/>
      <c r="C22" s="31"/>
      <c r="D22" s="31"/>
      <c r="E22" s="31"/>
    </row>
    <row r="23" spans="1:5" ht="30" customHeight="1" x14ac:dyDescent="0.15">
      <c r="A23" s="32"/>
      <c r="B23" s="31"/>
      <c r="C23" s="31">
        <f>記入用シート!C3</f>
        <v>0</v>
      </c>
      <c r="D23" s="32"/>
      <c r="E23" s="31"/>
    </row>
    <row r="24" spans="1:5" ht="30" customHeight="1" x14ac:dyDescent="0.15">
      <c r="A24" s="31"/>
      <c r="B24" s="31"/>
      <c r="C24" s="31" t="s">
        <v>31</v>
      </c>
      <c r="D24" s="82">
        <f>記入用シート!C6</f>
        <v>0</v>
      </c>
      <c r="E24" s="31" t="s">
        <v>11</v>
      </c>
    </row>
  </sheetData>
  <sheetProtection sheet="1"/>
  <mergeCells count="5">
    <mergeCell ref="A20:D20"/>
    <mergeCell ref="A1:D1"/>
    <mergeCell ref="B8:D8"/>
    <mergeCell ref="B9:D9"/>
    <mergeCell ref="B10:D10"/>
  </mergeCells>
  <phoneticPr fontId="2"/>
  <conditionalFormatting sqref="A1:E25">
    <cfRule type="cellIs" dxfId="0" priority="1" stopIfTrue="1" operator="equal">
      <formula>0</formula>
    </cfRule>
  </conditionalFormatting>
  <pageMargins left="0.94488188976377963" right="0.98425196850393704" top="0.98425196850393704" bottom="0.98425196850393704" header="0.51181102362204722" footer="0.51181102362204722"/>
  <pageSetup paperSize="9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Zeros="0" workbookViewId="0">
      <selection activeCell="G10" sqref="G10"/>
    </sheetView>
  </sheetViews>
  <sheetFormatPr defaultRowHeight="14.25" x14ac:dyDescent="0.15"/>
  <cols>
    <col min="1" max="1" width="12.875" style="81" customWidth="1"/>
    <col min="2" max="2" width="27.5" style="81" customWidth="1"/>
    <col min="3" max="3" width="6.625" style="81" customWidth="1"/>
    <col min="4" max="4" width="27.5" style="81" customWidth="1"/>
    <col min="5" max="5" width="6.625" style="81" customWidth="1"/>
    <col min="6" max="16384" width="9" style="81"/>
  </cols>
  <sheetData>
    <row r="1" spans="1:5" ht="37.5" customHeight="1" thickBot="1" x14ac:dyDescent="0.2">
      <c r="A1" s="177" t="str">
        <f>"令和 "&amp;記入用シート!F3&amp;" 年度"&amp;記入用シート!E4&amp;CHAR(10)&amp;"参加申込書（その2）"</f>
        <v>令和 6 年度山口県高等学校総合体育大会（バドミントン競技）
参加申込書（その2）</v>
      </c>
      <c r="B1" s="177"/>
      <c r="C1" s="177"/>
      <c r="D1" s="177"/>
      <c r="E1" s="177"/>
    </row>
    <row r="2" spans="1:5" ht="20.100000000000001" customHeight="1" x14ac:dyDescent="0.15">
      <c r="A2" s="62" t="s">
        <v>9</v>
      </c>
      <c r="B2" s="63">
        <f>記入用シート!C3</f>
        <v>0</v>
      </c>
      <c r="C2" s="63" t="s">
        <v>7</v>
      </c>
      <c r="D2" s="173">
        <f>記入用シート!C5</f>
        <v>0</v>
      </c>
      <c r="E2" s="174"/>
    </row>
    <row r="3" spans="1:5" ht="20.100000000000001" customHeight="1" thickBot="1" x14ac:dyDescent="0.2">
      <c r="A3" s="64" t="s">
        <v>0</v>
      </c>
      <c r="B3" s="124">
        <f>記入用シート!C7</f>
        <v>0</v>
      </c>
      <c r="C3" s="65" t="s">
        <v>8</v>
      </c>
      <c r="D3" s="175">
        <f>記入用シート!C9</f>
        <v>0</v>
      </c>
      <c r="E3" s="176"/>
    </row>
    <row r="4" spans="1:5" ht="12" customHeight="1" x14ac:dyDescent="0.15">
      <c r="A4" s="34"/>
      <c r="B4" s="34"/>
      <c r="C4" s="34"/>
      <c r="D4" s="34"/>
      <c r="E4" s="34"/>
    </row>
    <row r="5" spans="1:5" ht="15" thickBot="1" x14ac:dyDescent="0.2">
      <c r="A5" s="34" t="s">
        <v>1</v>
      </c>
      <c r="B5" s="34"/>
      <c r="C5" s="34"/>
      <c r="D5" s="34"/>
      <c r="E5" s="34"/>
    </row>
    <row r="6" spans="1:5" ht="19.5" customHeight="1" thickBot="1" x14ac:dyDescent="0.2">
      <c r="A6" s="66" t="s">
        <v>12</v>
      </c>
      <c r="B6" s="125">
        <f>記入用シート!C10</f>
        <v>0</v>
      </c>
      <c r="C6" s="67" t="s">
        <v>13</v>
      </c>
      <c r="D6" s="125">
        <f>記入用シート!C12</f>
        <v>0</v>
      </c>
      <c r="E6" s="126"/>
    </row>
    <row r="7" spans="1:5" ht="12" customHeight="1" x14ac:dyDescent="0.15">
      <c r="A7" s="34"/>
      <c r="B7" s="34"/>
      <c r="C7" s="34"/>
      <c r="D7" s="34"/>
      <c r="E7" s="34"/>
    </row>
    <row r="8" spans="1:5" ht="15" thickBot="1" x14ac:dyDescent="0.2">
      <c r="A8" s="34" t="s">
        <v>5</v>
      </c>
      <c r="B8" s="34"/>
      <c r="C8" s="34"/>
      <c r="D8" s="34"/>
      <c r="E8" s="34"/>
    </row>
    <row r="9" spans="1:5" ht="18.75" customHeight="1" thickBot="1" x14ac:dyDescent="0.2">
      <c r="A9" s="68" t="s">
        <v>2</v>
      </c>
      <c r="B9" s="69" t="s">
        <v>3</v>
      </c>
      <c r="C9" s="70" t="s">
        <v>4</v>
      </c>
      <c r="D9" s="69" t="s">
        <v>3</v>
      </c>
      <c r="E9" s="71" t="s">
        <v>4</v>
      </c>
    </row>
    <row r="10" spans="1:5" ht="18.75" customHeight="1" thickTop="1" x14ac:dyDescent="0.15">
      <c r="A10" s="72">
        <v>1</v>
      </c>
      <c r="B10" s="127" t="str">
        <f t="shared" ref="B10:B20" si="0">IF(ISERROR(VLOOKUP($A10&amp;1,ダブルス,3,FALSE)),"",VLOOKUP($A10&amp;1,ダブルス,3,FALSE))</f>
        <v/>
      </c>
      <c r="C10" s="73" t="str">
        <f t="shared" ref="C10:C20" si="1">IF(ISERROR(VLOOKUP($A10&amp;1,ダブルス,4,FALSE)),"",VLOOKUP($A10&amp;1,ダブルス,4,FALSE))</f>
        <v/>
      </c>
      <c r="D10" s="127" t="str">
        <f t="shared" ref="D10:D20" si="2">IF(ISERROR(VLOOKUP($A10&amp;2,ダブルス,3,FALSE)),"",VLOOKUP($A10&amp;2,ダブルス,3,FALSE))</f>
        <v/>
      </c>
      <c r="E10" s="74" t="str">
        <f t="shared" ref="E10:E20" si="3">IF(ISERROR(VLOOKUP($A10&amp;2,ダブルス,4,FALSE)),"",VLOOKUP($A10&amp;2,ダブルス,4,FALSE))</f>
        <v/>
      </c>
    </row>
    <row r="11" spans="1:5" ht="18.75" customHeight="1" x14ac:dyDescent="0.15">
      <c r="A11" s="75">
        <v>2</v>
      </c>
      <c r="B11" s="127" t="str">
        <f t="shared" si="0"/>
        <v/>
      </c>
      <c r="C11" s="73" t="str">
        <f t="shared" si="1"/>
        <v/>
      </c>
      <c r="D11" s="127" t="str">
        <f t="shared" si="2"/>
        <v/>
      </c>
      <c r="E11" s="74" t="str">
        <f t="shared" si="3"/>
        <v/>
      </c>
    </row>
    <row r="12" spans="1:5" ht="18.75" customHeight="1" x14ac:dyDescent="0.15">
      <c r="A12" s="75">
        <v>3</v>
      </c>
      <c r="B12" s="127" t="str">
        <f t="shared" si="0"/>
        <v/>
      </c>
      <c r="C12" s="73" t="str">
        <f t="shared" si="1"/>
        <v/>
      </c>
      <c r="D12" s="127" t="str">
        <f t="shared" si="2"/>
        <v/>
      </c>
      <c r="E12" s="74" t="str">
        <f t="shared" si="3"/>
        <v/>
      </c>
    </row>
    <row r="13" spans="1:5" ht="18.75" customHeight="1" x14ac:dyDescent="0.15">
      <c r="A13" s="75">
        <v>4</v>
      </c>
      <c r="B13" s="127" t="str">
        <f t="shared" si="0"/>
        <v/>
      </c>
      <c r="C13" s="73" t="str">
        <f t="shared" si="1"/>
        <v/>
      </c>
      <c r="D13" s="127" t="str">
        <f t="shared" si="2"/>
        <v/>
      </c>
      <c r="E13" s="74" t="str">
        <f t="shared" si="3"/>
        <v/>
      </c>
    </row>
    <row r="14" spans="1:5" ht="18.75" customHeight="1" x14ac:dyDescent="0.15">
      <c r="A14" s="75">
        <v>5</v>
      </c>
      <c r="B14" s="127" t="str">
        <f t="shared" si="0"/>
        <v/>
      </c>
      <c r="C14" s="73" t="str">
        <f t="shared" si="1"/>
        <v/>
      </c>
      <c r="D14" s="127" t="str">
        <f t="shared" si="2"/>
        <v/>
      </c>
      <c r="E14" s="74" t="str">
        <f t="shared" si="3"/>
        <v/>
      </c>
    </row>
    <row r="15" spans="1:5" ht="18.75" customHeight="1" x14ac:dyDescent="0.15">
      <c r="A15" s="75">
        <v>6</v>
      </c>
      <c r="B15" s="127" t="str">
        <f t="shared" si="0"/>
        <v/>
      </c>
      <c r="C15" s="73" t="str">
        <f t="shared" si="1"/>
        <v/>
      </c>
      <c r="D15" s="127" t="str">
        <f t="shared" si="2"/>
        <v/>
      </c>
      <c r="E15" s="74" t="str">
        <f t="shared" si="3"/>
        <v/>
      </c>
    </row>
    <row r="16" spans="1:5" ht="18.75" customHeight="1" x14ac:dyDescent="0.15">
      <c r="A16" s="75">
        <v>7</v>
      </c>
      <c r="B16" s="127" t="str">
        <f t="shared" si="0"/>
        <v/>
      </c>
      <c r="C16" s="73" t="str">
        <f t="shared" si="1"/>
        <v/>
      </c>
      <c r="D16" s="127" t="str">
        <f t="shared" si="2"/>
        <v/>
      </c>
      <c r="E16" s="74" t="str">
        <f t="shared" si="3"/>
        <v/>
      </c>
    </row>
    <row r="17" spans="1:5" ht="18.75" customHeight="1" x14ac:dyDescent="0.15">
      <c r="A17" s="75">
        <v>8</v>
      </c>
      <c r="B17" s="127" t="str">
        <f t="shared" si="0"/>
        <v/>
      </c>
      <c r="C17" s="73" t="str">
        <f t="shared" si="1"/>
        <v/>
      </c>
      <c r="D17" s="127" t="str">
        <f t="shared" si="2"/>
        <v/>
      </c>
      <c r="E17" s="74" t="str">
        <f t="shared" si="3"/>
        <v/>
      </c>
    </row>
    <row r="18" spans="1:5" ht="18.75" customHeight="1" x14ac:dyDescent="0.15">
      <c r="A18" s="23">
        <v>9</v>
      </c>
      <c r="B18" s="146" t="str">
        <f t="shared" si="0"/>
        <v/>
      </c>
      <c r="C18" s="147" t="str">
        <f t="shared" si="1"/>
        <v/>
      </c>
      <c r="D18" s="146" t="str">
        <f t="shared" si="2"/>
        <v/>
      </c>
      <c r="E18" s="148" t="str">
        <f t="shared" si="3"/>
        <v/>
      </c>
    </row>
    <row r="19" spans="1:5" ht="18.75" customHeight="1" x14ac:dyDescent="0.15">
      <c r="A19" s="75">
        <v>10</v>
      </c>
      <c r="B19" s="144" t="str">
        <f t="shared" si="0"/>
        <v/>
      </c>
      <c r="C19" s="150" t="str">
        <f t="shared" si="1"/>
        <v/>
      </c>
      <c r="D19" s="144" t="str">
        <f t="shared" si="2"/>
        <v/>
      </c>
      <c r="E19" s="145" t="str">
        <f t="shared" si="3"/>
        <v/>
      </c>
    </row>
    <row r="20" spans="1:5" ht="18.75" customHeight="1" thickBot="1" x14ac:dyDescent="0.2">
      <c r="A20" s="149">
        <v>11</v>
      </c>
      <c r="B20" s="128" t="str">
        <f t="shared" si="0"/>
        <v/>
      </c>
      <c r="C20" s="76" t="str">
        <f t="shared" si="1"/>
        <v/>
      </c>
      <c r="D20" s="128" t="str">
        <f t="shared" si="2"/>
        <v/>
      </c>
      <c r="E20" s="77" t="str">
        <f t="shared" si="3"/>
        <v/>
      </c>
    </row>
    <row r="21" spans="1:5" ht="10.5" customHeight="1" x14ac:dyDescent="0.15">
      <c r="A21" s="34"/>
      <c r="B21" s="34"/>
      <c r="C21" s="34"/>
      <c r="D21" s="34"/>
      <c r="E21" s="34"/>
    </row>
    <row r="22" spans="1:5" ht="15" thickBot="1" x14ac:dyDescent="0.2">
      <c r="A22" s="34" t="s">
        <v>6</v>
      </c>
      <c r="B22" s="34"/>
      <c r="C22" s="34"/>
      <c r="D22" s="34"/>
      <c r="E22" s="34"/>
    </row>
    <row r="23" spans="1:5" ht="18.75" customHeight="1" thickBot="1" x14ac:dyDescent="0.2">
      <c r="A23" s="78" t="s">
        <v>2</v>
      </c>
      <c r="B23" s="69" t="s">
        <v>3</v>
      </c>
      <c r="C23" s="71" t="s">
        <v>4</v>
      </c>
      <c r="D23" s="34"/>
      <c r="E23" s="34"/>
    </row>
    <row r="24" spans="1:5" ht="18.75" customHeight="1" thickTop="1" x14ac:dyDescent="0.15">
      <c r="A24" s="79">
        <v>1</v>
      </c>
      <c r="B24" s="127" t="str">
        <f t="shared" ref="B24:B39" si="4">IF(ISERROR(VLOOKUP($A24,シングルス,2,FALSE)),"",VLOOKUP($A24,シングルス,2,FALSE))</f>
        <v/>
      </c>
      <c r="C24" s="74" t="str">
        <f t="shared" ref="C24:C39" si="5">IF(ISERROR(VLOOKUP($A24,シングルス,3,FALSE)),"",VLOOKUP($A24,シングルス,3,FALSE))</f>
        <v/>
      </c>
      <c r="D24" s="34"/>
      <c r="E24" s="34"/>
    </row>
    <row r="25" spans="1:5" ht="18.75" customHeight="1" x14ac:dyDescent="0.15">
      <c r="A25" s="80">
        <v>2</v>
      </c>
      <c r="B25" s="127" t="str">
        <f t="shared" si="4"/>
        <v/>
      </c>
      <c r="C25" s="74" t="str">
        <f t="shared" si="5"/>
        <v/>
      </c>
      <c r="D25" s="34"/>
      <c r="E25" s="34"/>
    </row>
    <row r="26" spans="1:5" ht="18.75" customHeight="1" x14ac:dyDescent="0.15">
      <c r="A26" s="80">
        <v>3</v>
      </c>
      <c r="B26" s="127" t="str">
        <f t="shared" si="4"/>
        <v/>
      </c>
      <c r="C26" s="74" t="str">
        <f t="shared" si="5"/>
        <v/>
      </c>
      <c r="D26" s="34"/>
      <c r="E26" s="34"/>
    </row>
    <row r="27" spans="1:5" ht="18.75" customHeight="1" x14ac:dyDescent="0.15">
      <c r="A27" s="80">
        <v>4</v>
      </c>
      <c r="B27" s="127" t="str">
        <f t="shared" si="4"/>
        <v/>
      </c>
      <c r="C27" s="74" t="str">
        <f t="shared" si="5"/>
        <v/>
      </c>
    </row>
    <row r="28" spans="1:5" ht="18.75" customHeight="1" x14ac:dyDescent="0.15">
      <c r="A28" s="80">
        <v>5</v>
      </c>
      <c r="B28" s="127" t="str">
        <f t="shared" si="4"/>
        <v/>
      </c>
      <c r="C28" s="74" t="str">
        <f t="shared" si="5"/>
        <v/>
      </c>
    </row>
    <row r="29" spans="1:5" ht="18.75" customHeight="1" x14ac:dyDescent="0.15">
      <c r="A29" s="80">
        <v>6</v>
      </c>
      <c r="B29" s="127" t="str">
        <f t="shared" si="4"/>
        <v/>
      </c>
      <c r="C29" s="74" t="str">
        <f t="shared" si="5"/>
        <v/>
      </c>
    </row>
    <row r="30" spans="1:5" ht="18.75" customHeight="1" x14ac:dyDescent="0.15">
      <c r="A30" s="80">
        <v>7</v>
      </c>
      <c r="B30" s="127" t="str">
        <f t="shared" si="4"/>
        <v/>
      </c>
      <c r="C30" s="74" t="str">
        <f t="shared" si="5"/>
        <v/>
      </c>
      <c r="D30" s="34"/>
      <c r="E30" s="34"/>
    </row>
    <row r="31" spans="1:5" ht="18.75" customHeight="1" x14ac:dyDescent="0.15">
      <c r="A31" s="80">
        <v>8</v>
      </c>
      <c r="B31" s="127" t="str">
        <f t="shared" si="4"/>
        <v/>
      </c>
      <c r="C31" s="74" t="str">
        <f t="shared" si="5"/>
        <v/>
      </c>
      <c r="D31" s="34"/>
      <c r="E31" s="34"/>
    </row>
    <row r="32" spans="1:5" ht="18.75" customHeight="1" x14ac:dyDescent="0.15">
      <c r="A32" s="80">
        <v>9</v>
      </c>
      <c r="B32" s="127" t="str">
        <f t="shared" si="4"/>
        <v/>
      </c>
      <c r="C32" s="74" t="str">
        <f t="shared" si="5"/>
        <v/>
      </c>
      <c r="D32" s="34"/>
      <c r="E32" s="34"/>
    </row>
    <row r="33" spans="1:5" ht="18.75" customHeight="1" x14ac:dyDescent="0.15">
      <c r="A33" s="80">
        <v>10</v>
      </c>
      <c r="B33" s="127" t="str">
        <f t="shared" si="4"/>
        <v/>
      </c>
      <c r="C33" s="74" t="str">
        <f t="shared" si="5"/>
        <v/>
      </c>
      <c r="D33" s="34"/>
      <c r="E33" s="34"/>
    </row>
    <row r="34" spans="1:5" ht="18.75" customHeight="1" x14ac:dyDescent="0.15">
      <c r="A34" s="80">
        <v>11</v>
      </c>
      <c r="B34" s="127" t="str">
        <f t="shared" si="4"/>
        <v/>
      </c>
      <c r="C34" s="74" t="str">
        <f t="shared" si="5"/>
        <v/>
      </c>
      <c r="D34" s="34"/>
      <c r="E34" s="34"/>
    </row>
    <row r="35" spans="1:5" ht="18.75" customHeight="1" x14ac:dyDescent="0.15">
      <c r="A35" s="80">
        <v>12</v>
      </c>
      <c r="B35" s="127" t="str">
        <f t="shared" si="4"/>
        <v/>
      </c>
      <c r="C35" s="74" t="str">
        <f t="shared" si="5"/>
        <v/>
      </c>
      <c r="D35" s="34"/>
      <c r="E35" s="34"/>
    </row>
    <row r="36" spans="1:5" ht="18.75" customHeight="1" x14ac:dyDescent="0.15">
      <c r="A36" s="80">
        <v>13</v>
      </c>
      <c r="B36" s="127" t="str">
        <f t="shared" si="4"/>
        <v/>
      </c>
      <c r="C36" s="74" t="str">
        <f t="shared" si="5"/>
        <v/>
      </c>
      <c r="D36" s="34"/>
      <c r="E36" s="34"/>
    </row>
    <row r="37" spans="1:5" ht="18.75" customHeight="1" x14ac:dyDescent="0.15">
      <c r="A37" s="80">
        <v>14</v>
      </c>
      <c r="B37" s="144" t="str">
        <f t="shared" si="4"/>
        <v/>
      </c>
      <c r="C37" s="145" t="str">
        <f t="shared" si="5"/>
        <v/>
      </c>
      <c r="D37" s="34"/>
      <c r="E37" s="34"/>
    </row>
    <row r="38" spans="1:5" ht="18.75" customHeight="1" x14ac:dyDescent="0.15">
      <c r="A38" s="80">
        <v>15</v>
      </c>
      <c r="B38" s="144" t="str">
        <f t="shared" si="4"/>
        <v/>
      </c>
      <c r="C38" s="145" t="str">
        <f t="shared" si="5"/>
        <v/>
      </c>
      <c r="D38" s="34"/>
      <c r="E38" s="34"/>
    </row>
    <row r="39" spans="1:5" ht="18.75" customHeight="1" thickBot="1" x14ac:dyDescent="0.2">
      <c r="A39" s="143">
        <v>16</v>
      </c>
      <c r="B39" s="128" t="str">
        <f t="shared" si="4"/>
        <v/>
      </c>
      <c r="C39" s="77" t="str">
        <f t="shared" si="5"/>
        <v/>
      </c>
      <c r="D39" s="34"/>
      <c r="E39" s="34"/>
    </row>
    <row r="40" spans="1:5" ht="8.25" customHeight="1" x14ac:dyDescent="0.15"/>
    <row r="41" spans="1:5" x14ac:dyDescent="0.15">
      <c r="A41" s="178" t="s">
        <v>10</v>
      </c>
      <c r="B41" s="178"/>
      <c r="C41" s="178"/>
      <c r="D41" s="178"/>
    </row>
    <row r="42" spans="1:5" ht="8.25" customHeight="1" x14ac:dyDescent="0.15"/>
    <row r="43" spans="1:5" x14ac:dyDescent="0.15">
      <c r="A43" s="121" t="str">
        <f>"令和 "&amp;YEAR(記入用シート!$C$8)-2018&amp;" 年 "&amp;MONTH(記入用シート!$C$8)&amp;" 月 "&amp;DAY(記入用シート!$C$8)&amp;" 日"</f>
        <v>令和 -118 年 1 月 0 日</v>
      </c>
      <c r="B43" s="122"/>
    </row>
    <row r="44" spans="1:5" x14ac:dyDescent="0.15">
      <c r="A44" s="123"/>
      <c r="C44" s="81">
        <f>記入用シート!$C$3</f>
        <v>0</v>
      </c>
    </row>
    <row r="45" spans="1:5" x14ac:dyDescent="0.15">
      <c r="C45" s="172" t="str">
        <f>"校長　"&amp;記入用シート!$C$6</f>
        <v>校長　</v>
      </c>
      <c r="D45" s="172"/>
      <c r="E45" s="34" t="s">
        <v>11</v>
      </c>
    </row>
  </sheetData>
  <sheetProtection sheet="1"/>
  <mergeCells count="5">
    <mergeCell ref="C45:D45"/>
    <mergeCell ref="D2:E2"/>
    <mergeCell ref="D3:E3"/>
    <mergeCell ref="A1:E1"/>
    <mergeCell ref="A41:D41"/>
  </mergeCells>
  <phoneticPr fontId="2"/>
  <pageMargins left="0.9055118110236221" right="0.78740157480314965" top="0.49" bottom="0.55118110236220474" header="0.47244094488188981" footer="0.51181102362204722"/>
  <pageSetup paperSize="9" orientation="portrait" horizontalDpi="4294967292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showZeros="0" workbookViewId="0">
      <selection activeCell="H27" sqref="H27"/>
    </sheetView>
  </sheetViews>
  <sheetFormatPr defaultRowHeight="13.5" x14ac:dyDescent="0.15"/>
  <cols>
    <col min="2" max="2" width="5.125" customWidth="1"/>
    <col min="3" max="3" width="13.75" customWidth="1"/>
    <col min="4" max="4" width="5.75" customWidth="1"/>
    <col min="6" max="6" width="11.125" bestFit="1" customWidth="1"/>
  </cols>
  <sheetData>
    <row r="1" spans="1:7" x14ac:dyDescent="0.15">
      <c r="A1" s="186" t="s">
        <v>48</v>
      </c>
      <c r="B1" s="187"/>
      <c r="C1" s="132">
        <f>記入用シート!C4</f>
        <v>0</v>
      </c>
      <c r="D1" s="133"/>
    </row>
    <row r="2" spans="1:7" ht="14.25" thickBot="1" x14ac:dyDescent="0.2">
      <c r="A2" s="179" t="s">
        <v>16</v>
      </c>
      <c r="B2" s="180"/>
      <c r="C2" s="134">
        <f>記入用シート!C10</f>
        <v>0</v>
      </c>
      <c r="D2" s="135"/>
      <c r="F2" t="s">
        <v>52</v>
      </c>
    </row>
    <row r="3" spans="1:7" x14ac:dyDescent="0.15">
      <c r="A3" s="188" t="s">
        <v>56</v>
      </c>
      <c r="B3" s="189"/>
      <c r="C3" s="134">
        <f>記入用シート!C11</f>
        <v>0</v>
      </c>
      <c r="D3" s="135"/>
      <c r="F3" s="139" t="s">
        <v>53</v>
      </c>
      <c r="G3" s="136">
        <f>IF(記入用シート!C15="",0,1)</f>
        <v>0</v>
      </c>
    </row>
    <row r="4" spans="1:7" x14ac:dyDescent="0.15">
      <c r="A4" s="188" t="s">
        <v>58</v>
      </c>
      <c r="B4" s="189"/>
      <c r="C4" s="134">
        <f>記入用シート!C12</f>
        <v>0</v>
      </c>
      <c r="D4" s="135"/>
      <c r="F4" s="140" t="s">
        <v>54</v>
      </c>
      <c r="G4" s="137">
        <f>MAX(記入用シート!$E$15:$E$54)</f>
        <v>0</v>
      </c>
    </row>
    <row r="5" spans="1:7" ht="14.25" thickBot="1" x14ac:dyDescent="0.2">
      <c r="A5" s="179" t="s">
        <v>59</v>
      </c>
      <c r="B5" s="180"/>
      <c r="C5" s="134">
        <f>記入用シート!C13</f>
        <v>0</v>
      </c>
      <c r="D5" s="135"/>
      <c r="F5" s="141" t="s">
        <v>55</v>
      </c>
      <c r="G5" s="138">
        <f>MAX(記入用シート!$F$15:$F$54)</f>
        <v>0</v>
      </c>
    </row>
    <row r="6" spans="1:7" x14ac:dyDescent="0.15">
      <c r="A6" s="46"/>
      <c r="B6" s="47" t="s">
        <v>49</v>
      </c>
      <c r="C6" s="48" t="s">
        <v>19</v>
      </c>
      <c r="D6" s="49" t="s">
        <v>4</v>
      </c>
    </row>
    <row r="7" spans="1:7" x14ac:dyDescent="0.15">
      <c r="A7" s="181" t="s">
        <v>50</v>
      </c>
      <c r="B7" s="50">
        <v>1</v>
      </c>
      <c r="C7" s="51">
        <f t="shared" ref="C7:C46" si="0">IF(ISERROR(VLOOKUP($B7,選手,2,FALSE)),"",VLOOKUP($B7,選手,2,FALSE))</f>
        <v>0</v>
      </c>
      <c r="D7" s="52">
        <f t="shared" ref="D7:D46" si="1">IF(ISERROR(VLOOKUP($B7,選手,3,FALSE)),"",VLOOKUP($B7,選手,3,FALSE))</f>
        <v>0</v>
      </c>
    </row>
    <row r="8" spans="1:7" x14ac:dyDescent="0.15">
      <c r="A8" s="182"/>
      <c r="B8" s="53">
        <v>2</v>
      </c>
      <c r="C8" s="54">
        <f t="shared" si="0"/>
        <v>0</v>
      </c>
      <c r="D8" s="55">
        <f t="shared" si="1"/>
        <v>0</v>
      </c>
    </row>
    <row r="9" spans="1:7" x14ac:dyDescent="0.15">
      <c r="A9" s="182"/>
      <c r="B9" s="53">
        <v>3</v>
      </c>
      <c r="C9" s="54">
        <f t="shared" si="0"/>
        <v>0</v>
      </c>
      <c r="D9" s="55">
        <f t="shared" si="1"/>
        <v>0</v>
      </c>
    </row>
    <row r="10" spans="1:7" x14ac:dyDescent="0.15">
      <c r="A10" s="182"/>
      <c r="B10" s="53">
        <v>4</v>
      </c>
      <c r="C10" s="54">
        <f t="shared" si="0"/>
        <v>0</v>
      </c>
      <c r="D10" s="55">
        <f t="shared" si="1"/>
        <v>0</v>
      </c>
    </row>
    <row r="11" spans="1:7" x14ac:dyDescent="0.15">
      <c r="A11" s="182"/>
      <c r="B11" s="53">
        <v>5</v>
      </c>
      <c r="C11" s="54">
        <f t="shared" si="0"/>
        <v>0</v>
      </c>
      <c r="D11" s="55">
        <f t="shared" si="1"/>
        <v>0</v>
      </c>
    </row>
    <row r="12" spans="1:7" x14ac:dyDescent="0.15">
      <c r="A12" s="182"/>
      <c r="B12" s="53">
        <v>6</v>
      </c>
      <c r="C12" s="54">
        <f t="shared" si="0"/>
        <v>0</v>
      </c>
      <c r="D12" s="55">
        <f t="shared" si="1"/>
        <v>0</v>
      </c>
    </row>
    <row r="13" spans="1:7" x14ac:dyDescent="0.15">
      <c r="A13" s="183"/>
      <c r="B13" s="56">
        <v>7</v>
      </c>
      <c r="C13" s="57">
        <f t="shared" si="0"/>
        <v>0</v>
      </c>
      <c r="D13" s="58">
        <f t="shared" si="1"/>
        <v>0</v>
      </c>
    </row>
    <row r="14" spans="1:7" x14ac:dyDescent="0.15">
      <c r="A14" s="184" t="s">
        <v>51</v>
      </c>
      <c r="B14" s="53">
        <v>8</v>
      </c>
      <c r="C14" s="54">
        <f t="shared" si="0"/>
        <v>0</v>
      </c>
      <c r="D14" s="55">
        <f t="shared" si="1"/>
        <v>0</v>
      </c>
    </row>
    <row r="15" spans="1:7" x14ac:dyDescent="0.15">
      <c r="A15" s="182"/>
      <c r="B15" s="53">
        <v>9</v>
      </c>
      <c r="C15" s="54">
        <f t="shared" si="0"/>
        <v>0</v>
      </c>
      <c r="D15" s="55">
        <f t="shared" si="1"/>
        <v>0</v>
      </c>
    </row>
    <row r="16" spans="1:7" x14ac:dyDescent="0.15">
      <c r="A16" s="182"/>
      <c r="B16" s="53">
        <v>10</v>
      </c>
      <c r="C16" s="54">
        <f t="shared" si="0"/>
        <v>0</v>
      </c>
      <c r="D16" s="55">
        <f t="shared" si="1"/>
        <v>0</v>
      </c>
    </row>
    <row r="17" spans="1:4" x14ac:dyDescent="0.15">
      <c r="A17" s="182"/>
      <c r="B17" s="53">
        <v>11</v>
      </c>
      <c r="C17" s="54">
        <f t="shared" si="0"/>
        <v>0</v>
      </c>
      <c r="D17" s="55">
        <f t="shared" si="1"/>
        <v>0</v>
      </c>
    </row>
    <row r="18" spans="1:4" x14ac:dyDescent="0.15">
      <c r="A18" s="182"/>
      <c r="B18" s="53">
        <v>12</v>
      </c>
      <c r="C18" s="54">
        <f t="shared" si="0"/>
        <v>0</v>
      </c>
      <c r="D18" s="55">
        <f t="shared" si="1"/>
        <v>0</v>
      </c>
    </row>
    <row r="19" spans="1:4" x14ac:dyDescent="0.15">
      <c r="A19" s="182"/>
      <c r="B19" s="53">
        <v>13</v>
      </c>
      <c r="C19" s="54">
        <f t="shared" si="0"/>
        <v>0</v>
      </c>
      <c r="D19" s="55">
        <f t="shared" si="1"/>
        <v>0</v>
      </c>
    </row>
    <row r="20" spans="1:4" x14ac:dyDescent="0.15">
      <c r="A20" s="182"/>
      <c r="B20" s="53">
        <v>14</v>
      </c>
      <c r="C20" s="54">
        <f t="shared" si="0"/>
        <v>0</v>
      </c>
      <c r="D20" s="55">
        <f t="shared" si="1"/>
        <v>0</v>
      </c>
    </row>
    <row r="21" spans="1:4" x14ac:dyDescent="0.15">
      <c r="A21" s="182"/>
      <c r="B21" s="53">
        <v>15</v>
      </c>
      <c r="C21" s="54">
        <f t="shared" si="0"/>
        <v>0</v>
      </c>
      <c r="D21" s="55">
        <f t="shared" si="1"/>
        <v>0</v>
      </c>
    </row>
    <row r="22" spans="1:4" x14ac:dyDescent="0.15">
      <c r="A22" s="182"/>
      <c r="B22" s="53">
        <v>16</v>
      </c>
      <c r="C22" s="54">
        <f t="shared" si="0"/>
        <v>0</v>
      </c>
      <c r="D22" s="55">
        <f t="shared" si="1"/>
        <v>0</v>
      </c>
    </row>
    <row r="23" spans="1:4" x14ac:dyDescent="0.15">
      <c r="A23" s="182"/>
      <c r="B23" s="53">
        <v>17</v>
      </c>
      <c r="C23" s="54">
        <f t="shared" si="0"/>
        <v>0</v>
      </c>
      <c r="D23" s="55">
        <f t="shared" si="1"/>
        <v>0</v>
      </c>
    </row>
    <row r="24" spans="1:4" x14ac:dyDescent="0.15">
      <c r="A24" s="182"/>
      <c r="B24" s="53">
        <v>18</v>
      </c>
      <c r="C24" s="54">
        <f t="shared" si="0"/>
        <v>0</v>
      </c>
      <c r="D24" s="55">
        <f t="shared" si="1"/>
        <v>0</v>
      </c>
    </row>
    <row r="25" spans="1:4" x14ac:dyDescent="0.15">
      <c r="A25" s="182"/>
      <c r="B25" s="53">
        <v>19</v>
      </c>
      <c r="C25" s="54">
        <f t="shared" si="0"/>
        <v>0</v>
      </c>
      <c r="D25" s="55">
        <f t="shared" si="1"/>
        <v>0</v>
      </c>
    </row>
    <row r="26" spans="1:4" x14ac:dyDescent="0.15">
      <c r="A26" s="182"/>
      <c r="B26" s="53">
        <v>20</v>
      </c>
      <c r="C26" s="54">
        <f t="shared" si="0"/>
        <v>0</v>
      </c>
      <c r="D26" s="55">
        <f t="shared" si="1"/>
        <v>0</v>
      </c>
    </row>
    <row r="27" spans="1:4" x14ac:dyDescent="0.15">
      <c r="A27" s="182"/>
      <c r="B27" s="53">
        <v>21</v>
      </c>
      <c r="C27" s="54">
        <f t="shared" si="0"/>
        <v>0</v>
      </c>
      <c r="D27" s="55">
        <f t="shared" si="1"/>
        <v>0</v>
      </c>
    </row>
    <row r="28" spans="1:4" x14ac:dyDescent="0.15">
      <c r="A28" s="182"/>
      <c r="B28" s="53">
        <v>22</v>
      </c>
      <c r="C28" s="54">
        <f t="shared" si="0"/>
        <v>0</v>
      </c>
      <c r="D28" s="55">
        <f t="shared" si="1"/>
        <v>0</v>
      </c>
    </row>
    <row r="29" spans="1:4" x14ac:dyDescent="0.15">
      <c r="A29" s="182"/>
      <c r="B29" s="53">
        <v>23</v>
      </c>
      <c r="C29" s="54">
        <f t="shared" si="0"/>
        <v>0</v>
      </c>
      <c r="D29" s="55">
        <f t="shared" si="1"/>
        <v>0</v>
      </c>
    </row>
    <row r="30" spans="1:4" x14ac:dyDescent="0.15">
      <c r="A30" s="182"/>
      <c r="B30" s="53">
        <v>24</v>
      </c>
      <c r="C30" s="54">
        <f t="shared" si="0"/>
        <v>0</v>
      </c>
      <c r="D30" s="55">
        <f t="shared" si="1"/>
        <v>0</v>
      </c>
    </row>
    <row r="31" spans="1:4" x14ac:dyDescent="0.15">
      <c r="A31" s="182"/>
      <c r="B31" s="53">
        <v>25</v>
      </c>
      <c r="C31" s="54">
        <f t="shared" si="0"/>
        <v>0</v>
      </c>
      <c r="D31" s="55">
        <f t="shared" si="1"/>
        <v>0</v>
      </c>
    </row>
    <row r="32" spans="1:4" x14ac:dyDescent="0.15">
      <c r="A32" s="182"/>
      <c r="B32" s="53">
        <v>26</v>
      </c>
      <c r="C32" s="54">
        <f t="shared" si="0"/>
        <v>0</v>
      </c>
      <c r="D32" s="55">
        <f t="shared" si="1"/>
        <v>0</v>
      </c>
    </row>
    <row r="33" spans="1:4" x14ac:dyDescent="0.15">
      <c r="A33" s="182"/>
      <c r="B33" s="53">
        <v>27</v>
      </c>
      <c r="C33" s="54">
        <f t="shared" si="0"/>
        <v>0</v>
      </c>
      <c r="D33" s="55">
        <f t="shared" si="1"/>
        <v>0</v>
      </c>
    </row>
    <row r="34" spans="1:4" x14ac:dyDescent="0.15">
      <c r="A34" s="182"/>
      <c r="B34" s="53">
        <v>28</v>
      </c>
      <c r="C34" s="54">
        <f t="shared" si="0"/>
        <v>0</v>
      </c>
      <c r="D34" s="55">
        <f t="shared" si="1"/>
        <v>0</v>
      </c>
    </row>
    <row r="35" spans="1:4" x14ac:dyDescent="0.15">
      <c r="A35" s="182"/>
      <c r="B35" s="53">
        <v>29</v>
      </c>
      <c r="C35" s="54">
        <f t="shared" si="0"/>
        <v>0</v>
      </c>
      <c r="D35" s="55">
        <f t="shared" si="1"/>
        <v>0</v>
      </c>
    </row>
    <row r="36" spans="1:4" x14ac:dyDescent="0.15">
      <c r="A36" s="182"/>
      <c r="B36" s="53">
        <v>30</v>
      </c>
      <c r="C36" s="54">
        <f t="shared" si="0"/>
        <v>0</v>
      </c>
      <c r="D36" s="55">
        <f t="shared" si="1"/>
        <v>0</v>
      </c>
    </row>
    <row r="37" spans="1:4" x14ac:dyDescent="0.15">
      <c r="A37" s="182"/>
      <c r="B37" s="53">
        <v>31</v>
      </c>
      <c r="C37" s="54">
        <f t="shared" si="0"/>
        <v>0</v>
      </c>
      <c r="D37" s="55">
        <f t="shared" si="1"/>
        <v>0</v>
      </c>
    </row>
    <row r="38" spans="1:4" x14ac:dyDescent="0.15">
      <c r="A38" s="182"/>
      <c r="B38" s="53">
        <v>32</v>
      </c>
      <c r="C38" s="54">
        <f t="shared" si="0"/>
        <v>0</v>
      </c>
      <c r="D38" s="55">
        <f t="shared" si="1"/>
        <v>0</v>
      </c>
    </row>
    <row r="39" spans="1:4" x14ac:dyDescent="0.15">
      <c r="A39" s="182"/>
      <c r="B39" s="53">
        <v>33</v>
      </c>
      <c r="C39" s="54">
        <f t="shared" si="0"/>
        <v>0</v>
      </c>
      <c r="D39" s="55">
        <f t="shared" si="1"/>
        <v>0</v>
      </c>
    </row>
    <row r="40" spans="1:4" x14ac:dyDescent="0.15">
      <c r="A40" s="182"/>
      <c r="B40" s="53">
        <v>34</v>
      </c>
      <c r="C40" s="54">
        <f t="shared" si="0"/>
        <v>0</v>
      </c>
      <c r="D40" s="55">
        <f t="shared" si="1"/>
        <v>0</v>
      </c>
    </row>
    <row r="41" spans="1:4" x14ac:dyDescent="0.15">
      <c r="A41" s="182"/>
      <c r="B41" s="53">
        <v>35</v>
      </c>
      <c r="C41" s="54">
        <f t="shared" si="0"/>
        <v>0</v>
      </c>
      <c r="D41" s="55">
        <f t="shared" si="1"/>
        <v>0</v>
      </c>
    </row>
    <row r="42" spans="1:4" x14ac:dyDescent="0.15">
      <c r="A42" s="182"/>
      <c r="B42" s="53">
        <v>36</v>
      </c>
      <c r="C42" s="54">
        <f t="shared" si="0"/>
        <v>0</v>
      </c>
      <c r="D42" s="55">
        <f t="shared" si="1"/>
        <v>0</v>
      </c>
    </row>
    <row r="43" spans="1:4" x14ac:dyDescent="0.15">
      <c r="A43" s="182"/>
      <c r="B43" s="53">
        <v>37</v>
      </c>
      <c r="C43" s="54">
        <f t="shared" si="0"/>
        <v>0</v>
      </c>
      <c r="D43" s="55">
        <f t="shared" si="1"/>
        <v>0</v>
      </c>
    </row>
    <row r="44" spans="1:4" x14ac:dyDescent="0.15">
      <c r="A44" s="182"/>
      <c r="B44" s="53">
        <v>38</v>
      </c>
      <c r="C44" s="54">
        <f t="shared" si="0"/>
        <v>0</v>
      </c>
      <c r="D44" s="55">
        <f t="shared" si="1"/>
        <v>0</v>
      </c>
    </row>
    <row r="45" spans="1:4" x14ac:dyDescent="0.15">
      <c r="A45" s="182"/>
      <c r="B45" s="53">
        <v>39</v>
      </c>
      <c r="C45" s="54">
        <f t="shared" si="0"/>
        <v>0</v>
      </c>
      <c r="D45" s="55">
        <f t="shared" si="1"/>
        <v>0</v>
      </c>
    </row>
    <row r="46" spans="1:4" ht="14.25" thickBot="1" x14ac:dyDescent="0.2">
      <c r="A46" s="185"/>
      <c r="B46" s="59">
        <v>40</v>
      </c>
      <c r="C46" s="60">
        <f t="shared" si="0"/>
        <v>0</v>
      </c>
      <c r="D46" s="61">
        <f t="shared" si="1"/>
        <v>0</v>
      </c>
    </row>
  </sheetData>
  <sheetProtection sheet="1"/>
  <mergeCells count="7">
    <mergeCell ref="A5:B5"/>
    <mergeCell ref="A7:A13"/>
    <mergeCell ref="A14:A46"/>
    <mergeCell ref="A1:B1"/>
    <mergeCell ref="A2:B2"/>
    <mergeCell ref="A3:B3"/>
    <mergeCell ref="A4:B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showZeros="0" workbookViewId="0">
      <selection activeCell="C23" sqref="C23"/>
    </sheetView>
  </sheetViews>
  <sheetFormatPr defaultRowHeight="13.5" x14ac:dyDescent="0.15"/>
  <cols>
    <col min="1" max="1" width="6.75" customWidth="1"/>
    <col min="2" max="2" width="9.375" customWidth="1"/>
    <col min="3" max="3" width="6.75" customWidth="1"/>
    <col min="4" max="4" width="11.75" customWidth="1"/>
    <col min="6" max="6" width="6.75" customWidth="1"/>
    <col min="7" max="7" width="9.875" customWidth="1"/>
    <col min="8" max="8" width="6.75" customWidth="1"/>
    <col min="9" max="9" width="11.875" customWidth="1"/>
    <col min="10" max="10" width="13" customWidth="1"/>
  </cols>
  <sheetData>
    <row r="1" spans="1:10" ht="24" customHeight="1" x14ac:dyDescent="0.15">
      <c r="A1" t="s">
        <v>35</v>
      </c>
      <c r="F1" t="s">
        <v>46</v>
      </c>
    </row>
    <row r="2" spans="1:10" ht="22.5" x14ac:dyDescent="0.15">
      <c r="A2" s="42" t="s">
        <v>41</v>
      </c>
      <c r="B2" s="43" t="s">
        <v>42</v>
      </c>
      <c r="C2" s="42" t="s">
        <v>2</v>
      </c>
      <c r="D2" s="44" t="s">
        <v>36</v>
      </c>
      <c r="F2" s="45" t="s">
        <v>43</v>
      </c>
      <c r="G2" s="43" t="s">
        <v>47</v>
      </c>
      <c r="H2" s="45" t="s">
        <v>2</v>
      </c>
      <c r="I2" s="44" t="s">
        <v>44</v>
      </c>
      <c r="J2" s="44" t="s">
        <v>45</v>
      </c>
    </row>
    <row r="3" spans="1:10" ht="14.25" x14ac:dyDescent="0.15">
      <c r="A3" s="33">
        <v>1</v>
      </c>
      <c r="B3" s="35" t="str">
        <f>IF($D3="","",記入用シート!$C$4)</f>
        <v/>
      </c>
      <c r="C3" s="34" t="str">
        <f>IF($D3="","",$A3)</f>
        <v/>
      </c>
      <c r="D3" s="35" t="str">
        <f t="shared" ref="D3:D18" si="0">IF(ISERROR(VLOOKUP($A3,シングルス,2,FALSE)),"",VLOOKUP($A3,シングルス,2,FALSE))</f>
        <v/>
      </c>
      <c r="F3" s="40">
        <v>1</v>
      </c>
      <c r="G3" s="35" t="str">
        <f>IF($I3="","",記入用シート!$C$4)</f>
        <v/>
      </c>
      <c r="H3" s="34" t="str">
        <f>IF($I3="","",$F3)</f>
        <v/>
      </c>
      <c r="I3" s="41" t="str">
        <f t="shared" ref="I3:I13" si="1">IF(ISERROR(VLOOKUP($F3&amp;1,ダブルス,3,FALSE)),"",VLOOKUP($F3&amp;1,ダブルス,3,FALSE))</f>
        <v/>
      </c>
      <c r="J3" s="41" t="str">
        <f t="shared" ref="J3:J13" si="2">IF(ISERROR(VLOOKUP($F3&amp;2,ダブルス,3,FALSE)),"",VLOOKUP($F3&amp;2,ダブルス,3,FALSE))</f>
        <v/>
      </c>
    </row>
    <row r="4" spans="1:10" ht="14.25" x14ac:dyDescent="0.15">
      <c r="A4" s="36">
        <v>2</v>
      </c>
      <c r="B4" s="37" t="str">
        <f>IF($D4="","",記入用シート!$C$4)</f>
        <v/>
      </c>
      <c r="C4" s="38" t="str">
        <f t="shared" ref="C4:C18" si="3">IF($D4="","",$A4)</f>
        <v/>
      </c>
      <c r="D4" s="35" t="str">
        <f t="shared" si="0"/>
        <v/>
      </c>
      <c r="F4" s="38">
        <v>2</v>
      </c>
      <c r="G4" s="39" t="str">
        <f>IF($I4="","",記入用シート!$C$4)</f>
        <v/>
      </c>
      <c r="H4" s="38" t="str">
        <f t="shared" ref="H4:H13" si="4">IF($I4="","",$F4)</f>
        <v/>
      </c>
      <c r="I4" s="41" t="str">
        <f t="shared" si="1"/>
        <v/>
      </c>
      <c r="J4" s="41" t="str">
        <f t="shared" si="2"/>
        <v/>
      </c>
    </row>
    <row r="5" spans="1:10" ht="14.25" x14ac:dyDescent="0.15">
      <c r="A5" s="36">
        <v>3</v>
      </c>
      <c r="B5" s="37" t="str">
        <f>IF($D5="","",記入用シート!$C$4)</f>
        <v/>
      </c>
      <c r="C5" s="38" t="str">
        <f t="shared" si="3"/>
        <v/>
      </c>
      <c r="D5" s="35" t="str">
        <f t="shared" si="0"/>
        <v/>
      </c>
      <c r="F5" s="38">
        <v>3</v>
      </c>
      <c r="G5" s="39" t="str">
        <f>IF($I5="","",記入用シート!$C$4)</f>
        <v/>
      </c>
      <c r="H5" s="38" t="str">
        <f t="shared" si="4"/>
        <v/>
      </c>
      <c r="I5" s="41" t="str">
        <f t="shared" si="1"/>
        <v/>
      </c>
      <c r="J5" s="41" t="str">
        <f t="shared" si="2"/>
        <v/>
      </c>
    </row>
    <row r="6" spans="1:10" ht="14.25" x14ac:dyDescent="0.15">
      <c r="A6" s="36">
        <v>4</v>
      </c>
      <c r="B6" s="37" t="str">
        <f>IF($D6="","",記入用シート!$C$4)</f>
        <v/>
      </c>
      <c r="C6" s="38" t="str">
        <f t="shared" si="3"/>
        <v/>
      </c>
      <c r="D6" s="35" t="str">
        <f t="shared" si="0"/>
        <v/>
      </c>
      <c r="F6" s="38">
        <v>4</v>
      </c>
      <c r="G6" s="39" t="str">
        <f>IF($I6="","",記入用シート!$C$4)</f>
        <v/>
      </c>
      <c r="H6" s="38" t="str">
        <f t="shared" si="4"/>
        <v/>
      </c>
      <c r="I6" s="41" t="str">
        <f t="shared" si="1"/>
        <v/>
      </c>
      <c r="J6" s="41" t="str">
        <f t="shared" si="2"/>
        <v/>
      </c>
    </row>
    <row r="7" spans="1:10" ht="14.25" x14ac:dyDescent="0.15">
      <c r="A7" s="36">
        <v>5</v>
      </c>
      <c r="B7" s="37" t="str">
        <f>IF($D7="","",記入用シート!$C$4)</f>
        <v/>
      </c>
      <c r="C7" s="38" t="str">
        <f t="shared" si="3"/>
        <v/>
      </c>
      <c r="D7" s="35" t="str">
        <f t="shared" si="0"/>
        <v/>
      </c>
      <c r="F7" s="38">
        <v>5</v>
      </c>
      <c r="G7" s="39" t="str">
        <f>IF($I7="","",記入用シート!$C$4)</f>
        <v/>
      </c>
      <c r="H7" s="34" t="str">
        <f t="shared" si="4"/>
        <v/>
      </c>
      <c r="I7" s="41" t="str">
        <f t="shared" si="1"/>
        <v/>
      </c>
      <c r="J7" s="41" t="str">
        <f t="shared" si="2"/>
        <v/>
      </c>
    </row>
    <row r="8" spans="1:10" ht="14.25" x14ac:dyDescent="0.15">
      <c r="A8" s="36">
        <v>6</v>
      </c>
      <c r="B8" s="37" t="str">
        <f>IF($D8="","",記入用シート!$C$4)</f>
        <v/>
      </c>
      <c r="C8" s="38" t="str">
        <f t="shared" si="3"/>
        <v/>
      </c>
      <c r="D8" s="35" t="str">
        <f t="shared" si="0"/>
        <v/>
      </c>
      <c r="F8" s="38">
        <v>6</v>
      </c>
      <c r="G8" s="39" t="str">
        <f>IF($I8="","",記入用シート!$C$4)</f>
        <v/>
      </c>
      <c r="H8" s="38" t="str">
        <f t="shared" si="4"/>
        <v/>
      </c>
      <c r="I8" s="41" t="str">
        <f t="shared" si="1"/>
        <v/>
      </c>
      <c r="J8" s="41" t="str">
        <f t="shared" si="2"/>
        <v/>
      </c>
    </row>
    <row r="9" spans="1:10" ht="14.25" x14ac:dyDescent="0.15">
      <c r="A9" s="38">
        <v>7</v>
      </c>
      <c r="B9" s="39" t="str">
        <f>IF($D9="","",記入用シート!$C$4)</f>
        <v/>
      </c>
      <c r="C9" s="38" t="str">
        <f t="shared" si="3"/>
        <v/>
      </c>
      <c r="D9" s="35" t="str">
        <f t="shared" si="0"/>
        <v/>
      </c>
      <c r="F9" s="38">
        <v>7</v>
      </c>
      <c r="G9" s="39" t="str">
        <f>IF($I9="","",記入用シート!$C$4)</f>
        <v/>
      </c>
      <c r="H9" s="34" t="str">
        <f t="shared" si="4"/>
        <v/>
      </c>
      <c r="I9" s="41" t="str">
        <f t="shared" si="1"/>
        <v/>
      </c>
      <c r="J9" s="41" t="str">
        <f t="shared" si="2"/>
        <v/>
      </c>
    </row>
    <row r="10" spans="1:10" ht="14.25" x14ac:dyDescent="0.15">
      <c r="A10" s="38">
        <v>8</v>
      </c>
      <c r="B10" s="39" t="str">
        <f>IF($D10="","",記入用シート!$C$4)</f>
        <v/>
      </c>
      <c r="C10" s="34" t="str">
        <f t="shared" si="3"/>
        <v/>
      </c>
      <c r="D10" s="35" t="str">
        <f t="shared" si="0"/>
        <v/>
      </c>
      <c r="F10" s="38">
        <v>8</v>
      </c>
      <c r="G10" s="39" t="str">
        <f>IF($I10="","",記入用シート!$C$4)</f>
        <v/>
      </c>
      <c r="H10" s="38" t="str">
        <f t="shared" si="4"/>
        <v/>
      </c>
      <c r="I10" s="41" t="str">
        <f t="shared" si="1"/>
        <v/>
      </c>
      <c r="J10" s="41" t="str">
        <f t="shared" si="2"/>
        <v/>
      </c>
    </row>
    <row r="11" spans="1:10" ht="14.25" x14ac:dyDescent="0.15">
      <c r="A11" s="38">
        <v>9</v>
      </c>
      <c r="B11" s="39" t="str">
        <f>IF($D11="","",記入用シート!$C$4)</f>
        <v/>
      </c>
      <c r="C11" s="38" t="str">
        <f t="shared" si="3"/>
        <v/>
      </c>
      <c r="D11" s="35" t="str">
        <f t="shared" si="0"/>
        <v/>
      </c>
      <c r="F11" s="38">
        <v>9</v>
      </c>
      <c r="G11" s="39" t="str">
        <f>IF($I11="","",記入用シート!$C$4)</f>
        <v/>
      </c>
      <c r="H11" s="38" t="str">
        <f t="shared" si="4"/>
        <v/>
      </c>
      <c r="I11" s="41" t="str">
        <f t="shared" si="1"/>
        <v/>
      </c>
      <c r="J11" s="41" t="str">
        <f t="shared" si="2"/>
        <v/>
      </c>
    </row>
    <row r="12" spans="1:10" ht="14.25" x14ac:dyDescent="0.15">
      <c r="A12" s="38">
        <v>10</v>
      </c>
      <c r="B12" s="39" t="str">
        <f>IF($D12="","",記入用シート!$C$4)</f>
        <v/>
      </c>
      <c r="C12" s="38" t="str">
        <f t="shared" si="3"/>
        <v/>
      </c>
      <c r="D12" s="35" t="str">
        <f t="shared" si="0"/>
        <v/>
      </c>
      <c r="F12" s="38">
        <v>10</v>
      </c>
      <c r="G12" s="39" t="str">
        <f>IF($I12="","",記入用シート!$C$4)</f>
        <v/>
      </c>
      <c r="H12" s="38" t="str">
        <f t="shared" si="4"/>
        <v/>
      </c>
      <c r="I12" s="41" t="str">
        <f t="shared" si="1"/>
        <v/>
      </c>
      <c r="J12" s="41" t="str">
        <f t="shared" si="2"/>
        <v/>
      </c>
    </row>
    <row r="13" spans="1:10" ht="14.25" x14ac:dyDescent="0.15">
      <c r="A13" s="38">
        <v>11</v>
      </c>
      <c r="B13" s="39" t="str">
        <f>IF($D13="","",記入用シート!$C$4)</f>
        <v/>
      </c>
      <c r="C13" s="38" t="str">
        <f t="shared" si="3"/>
        <v/>
      </c>
      <c r="D13" s="35" t="str">
        <f t="shared" si="0"/>
        <v/>
      </c>
      <c r="F13" s="38">
        <v>11</v>
      </c>
      <c r="G13" s="39" t="str">
        <f>IF($I13="","",記入用シート!$C$4)</f>
        <v/>
      </c>
      <c r="H13" s="38" t="str">
        <f t="shared" si="4"/>
        <v/>
      </c>
      <c r="I13" s="41" t="str">
        <f t="shared" si="1"/>
        <v/>
      </c>
      <c r="J13" s="41" t="str">
        <f t="shared" si="2"/>
        <v/>
      </c>
    </row>
    <row r="14" spans="1:10" ht="14.25" x14ac:dyDescent="0.15">
      <c r="A14" s="38">
        <v>12</v>
      </c>
      <c r="B14" s="39" t="str">
        <f>IF($D14="","",記入用シート!$C$4)</f>
        <v/>
      </c>
      <c r="C14" s="38" t="str">
        <f t="shared" si="3"/>
        <v/>
      </c>
      <c r="D14" s="35" t="str">
        <f t="shared" si="0"/>
        <v/>
      </c>
    </row>
    <row r="15" spans="1:10" ht="14.25" x14ac:dyDescent="0.15">
      <c r="A15" s="38">
        <v>13</v>
      </c>
      <c r="B15" s="39" t="str">
        <f>IF($D15="","",記入用シート!$C$4)</f>
        <v/>
      </c>
      <c r="C15" s="38" t="str">
        <f t="shared" si="3"/>
        <v/>
      </c>
      <c r="D15" s="35" t="str">
        <f t="shared" si="0"/>
        <v/>
      </c>
    </row>
    <row r="16" spans="1:10" ht="14.25" x14ac:dyDescent="0.15">
      <c r="A16" s="38">
        <v>14</v>
      </c>
      <c r="B16" s="39" t="str">
        <f>IF($D16="","",記入用シート!$C$4)</f>
        <v/>
      </c>
      <c r="C16" s="38" t="str">
        <f t="shared" si="3"/>
        <v/>
      </c>
      <c r="D16" s="35" t="str">
        <f t="shared" si="0"/>
        <v/>
      </c>
    </row>
    <row r="17" spans="1:4" ht="14.25" x14ac:dyDescent="0.15">
      <c r="A17" s="38">
        <v>15</v>
      </c>
      <c r="B17" s="39" t="str">
        <f>IF($D17="","",記入用シート!$C$4)</f>
        <v/>
      </c>
      <c r="C17" s="38" t="str">
        <f t="shared" si="3"/>
        <v/>
      </c>
      <c r="D17" s="35" t="str">
        <f t="shared" si="0"/>
        <v/>
      </c>
    </row>
    <row r="18" spans="1:4" ht="14.25" x14ac:dyDescent="0.15">
      <c r="A18" s="38">
        <v>16</v>
      </c>
      <c r="B18" s="39" t="str">
        <f>IF($D18="","",記入用シート!$C$4)</f>
        <v/>
      </c>
      <c r="C18" s="38" t="str">
        <f t="shared" si="3"/>
        <v/>
      </c>
      <c r="D18" s="35" t="str">
        <f t="shared" si="0"/>
        <v/>
      </c>
    </row>
  </sheetData>
  <sheetProtection sheet="1"/>
  <phoneticPr fontId="2"/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c66db2de-15aa-488d-bf9e-8155d0f3a905}" enabled="1" method="Privileged" siteId="{5b215d54-f07e-4285-b7b5-f7fe58a5247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記入用シート</vt:lpstr>
      <vt:lpstr>学校対抗参加申込書</vt:lpstr>
      <vt:lpstr>個人対抗参加申込書</vt:lpstr>
      <vt:lpstr>貼付用（１）</vt:lpstr>
      <vt:lpstr>貼付用（２）</vt:lpstr>
      <vt:lpstr>学校対抗参加申込書!Print_Area</vt:lpstr>
      <vt:lpstr>個人対抗参加申込書!Print_Area</vt:lpstr>
      <vt:lpstr>シングルス</vt:lpstr>
      <vt:lpstr>シングルス選手</vt:lpstr>
      <vt:lpstr>ダブルス</vt:lpstr>
      <vt:lpstr>ダブルス選手</vt:lpstr>
      <vt:lpstr>プログラム用</vt:lpstr>
      <vt:lpstr>一覧</vt:lpstr>
      <vt:lpstr>学校対抗</vt:lpstr>
      <vt:lpstr>選手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nakashima yoshiki</dc:creator>
  <cp:lastModifiedBy>PC200542</cp:lastModifiedBy>
  <cp:lastPrinted>2014-03-11T07:28:13Z</cp:lastPrinted>
  <dcterms:created xsi:type="dcterms:W3CDTF">2002-06-18T14:25:27Z</dcterms:created>
  <dcterms:modified xsi:type="dcterms:W3CDTF">2024-05-30T13:02:37Z</dcterms:modified>
</cp:coreProperties>
</file>